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calcPr calcId="145621"/>
</workbook>
</file>

<file path=xl/calcChain.xml><?xml version="1.0" encoding="utf-8"?>
<calcChain xmlns="http://schemas.openxmlformats.org/spreadsheetml/2006/main">
  <c r="F76" i="4" l="1"/>
  <c r="F72" i="4"/>
  <c r="F11" i="4"/>
  <c r="F84" i="4"/>
  <c r="F24" i="4" l="1"/>
  <c r="F18" i="4"/>
  <c r="F21" i="4"/>
  <c r="F22" i="4"/>
  <c r="F26" i="4"/>
  <c r="F79" i="4"/>
  <c r="F61" i="4"/>
  <c r="F19" i="4" l="1"/>
  <c r="F58" i="4" l="1"/>
  <c r="A9" i="4"/>
  <c r="F13" i="4"/>
  <c r="F10" i="4"/>
  <c r="F17" i="4"/>
  <c r="F57" i="4"/>
  <c r="F64" i="4"/>
  <c r="A10" i="4" l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F56" i="4"/>
  <c r="F60" i="4"/>
  <c r="F20" i="4" l="1"/>
  <c r="F15" i="4"/>
  <c r="F43" i="4"/>
  <c r="F9" i="4"/>
  <c r="F8" i="4"/>
  <c r="F80" i="4" l="1"/>
  <c r="F69" i="4"/>
  <c r="F68" i="4"/>
  <c r="F71" i="4"/>
  <c r="F55" i="4"/>
  <c r="F87" i="4"/>
  <c r="F70" i="4"/>
  <c r="F73" i="4"/>
  <c r="F66" i="4"/>
  <c r="F89" i="4" l="1"/>
  <c r="F12" i="4"/>
  <c r="F75" i="4"/>
  <c r="F77" i="4"/>
  <c r="F85" i="4"/>
  <c r="F29" i="4"/>
  <c r="F86" i="4"/>
  <c r="F83" i="4"/>
  <c r="F93" i="4"/>
  <c r="F53" i="4"/>
  <c r="F14" i="4"/>
  <c r="F54" i="4"/>
  <c r="F65" i="4"/>
  <c r="F30" i="4"/>
  <c r="F16" i="4"/>
  <c r="F67" i="4" l="1"/>
  <c r="F48" i="4"/>
  <c r="F52" i="4"/>
  <c r="F51" i="4"/>
  <c r="F34" i="4"/>
  <c r="F40" i="4"/>
  <c r="F41" i="4"/>
  <c r="F39" i="4"/>
  <c r="F42" i="4"/>
  <c r="F46" i="4"/>
  <c r="F50" i="4"/>
  <c r="F37" i="4"/>
  <c r="F47" i="4"/>
  <c r="F92" i="4"/>
  <c r="F33" i="4"/>
  <c r="F45" i="4"/>
  <c r="F44" i="4"/>
  <c r="F49" i="4"/>
  <c r="F36" i="4"/>
  <c r="F88" i="4"/>
  <c r="F35" i="4"/>
  <c r="F74" i="4" l="1"/>
  <c r="F78" i="4"/>
  <c r="F94" i="4"/>
</calcChain>
</file>

<file path=xl/sharedStrings.xml><?xml version="1.0" encoding="utf-8"?>
<sst xmlns="http://schemas.openxmlformats.org/spreadsheetml/2006/main" count="5593" uniqueCount="2963">
  <si>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</si>
  <si>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</si>
  <si>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</si>
  <si>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</si>
  <si>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</si>
  <si>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</si>
  <si>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</si>
  <si>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</si>
  <si>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</si>
  <si>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</si>
  <si>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</si>
  <si>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</si>
  <si>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</si>
  <si>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</si>
  <si>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</si>
  <si>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</si>
  <si>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</si>
  <si>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</si>
  <si>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</si>
  <si>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</si>
  <si>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</si>
  <si>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</si>
  <si>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</si>
  <si>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</si>
  <si>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</si>
  <si>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</si>
  <si>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</si>
  <si>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</si>
  <si>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</si>
  <si>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</si>
  <si>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</si>
  <si>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</si>
  <si>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</si>
  <si>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</si>
  <si>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</si>
  <si>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</si>
  <si>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</si>
  <si>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</si>
  <si>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</si>
  <si>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</si>
  <si>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</si>
  <si>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</si>
  <si>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</si>
  <si>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</si>
  <si>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</si>
  <si>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</si>
  <si>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</si>
  <si>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</si>
  <si>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</si>
  <si>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</si>
  <si>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</si>
  <si>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</si>
  <si>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</si>
  <si>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</si>
  <si>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</si>
  <si>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</si>
  <si>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</si>
  <si>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</si>
  <si>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</si>
  <si>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</si>
  <si>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</si>
  <si>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</si>
  <si>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</si>
  <si>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</si>
  <si>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</si>
  <si>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</si>
  <si>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</si>
  <si>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</si>
  <si>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</si>
  <si>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</si>
  <si>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</si>
  <si>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</si>
  <si>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</si>
  <si>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</si>
  <si>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</si>
  <si>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</si>
  <si>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</si>
  <si>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</si>
  <si>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</si>
  <si>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</si>
  <si>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</si>
  <si>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</si>
  <si>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</si>
  <si>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</si>
  <si>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</si>
  <si>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</si>
  <si>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</si>
  <si>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</si>
  <si>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</si>
  <si>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</si>
  <si>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</si>
  <si>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</si>
  <si>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</si>
  <si>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</si>
  <si>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</si>
  <si>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</si>
  <si>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</si>
  <si>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</si>
  <si>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</si>
  <si>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</si>
  <si>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</si>
  <si>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</si>
  <si>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</si>
  <si>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</si>
  <si>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</si>
  <si>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</si>
  <si>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</si>
  <si>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</si>
  <si>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</si>
  <si>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</si>
  <si>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</si>
  <si>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</si>
  <si>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</si>
  <si>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</si>
  <si>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</si>
  <si>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</si>
  <si>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</si>
  <si>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</si>
  <si>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</si>
  <si>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</si>
  <si>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</si>
  <si>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</si>
  <si>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</si>
  <si>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</si>
  <si>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</si>
  <si>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</si>
  <si>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</si>
  <si>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</si>
  <si>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</si>
  <si>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</si>
  <si>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</si>
  <si>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</si>
  <si>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</si>
  <si>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</si>
  <si>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</si>
  <si>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</si>
  <si>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</si>
  <si>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</si>
  <si>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</si>
  <si>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</si>
  <si>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</si>
  <si>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</si>
  <si>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</si>
  <si>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</si>
  <si>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</si>
  <si>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</si>
  <si>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</si>
  <si>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</si>
  <si>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</si>
  <si>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</si>
  <si>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</si>
  <si>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</si>
  <si>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</si>
  <si>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</si>
  <si>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</si>
  <si>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</si>
  <si>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</si>
  <si>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</si>
  <si>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</si>
  <si>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</si>
  <si>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</si>
  <si>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</si>
  <si>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</si>
  <si>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</si>
  <si>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</si>
  <si>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</si>
  <si>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</si>
  <si>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</si>
  <si>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</si>
  <si>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</si>
  <si>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</si>
  <si>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</si>
  <si>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</si>
  <si>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</si>
  <si>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</si>
  <si>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</si>
  <si>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</si>
  <si>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</si>
  <si>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</si>
  <si>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</si>
  <si>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</si>
  <si>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</si>
  <si>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</si>
  <si>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</si>
  <si>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</si>
  <si>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</si>
  <si>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</si>
  <si>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</si>
  <si>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</si>
  <si>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</si>
  <si>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</si>
  <si>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</si>
  <si>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</si>
  <si>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</si>
  <si>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</si>
  <si>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</si>
  <si>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</si>
  <si>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</si>
  <si>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</si>
  <si>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</si>
  <si>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</si>
  <si>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</si>
  <si>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</si>
  <si>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</si>
  <si>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</si>
  <si>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</si>
  <si>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</si>
  <si>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</si>
  <si>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</si>
  <si>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</si>
  <si>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</si>
  <si>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</si>
  <si>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</si>
  <si>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</si>
  <si>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</si>
  <si>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</si>
  <si>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</si>
  <si>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</si>
  <si>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</si>
  <si>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</si>
  <si>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</si>
  <si>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</si>
  <si>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</si>
  <si>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</si>
  <si>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</si>
  <si>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</si>
  <si>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</si>
  <si>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</si>
  <si>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</si>
  <si>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</si>
  <si>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</si>
  <si>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</si>
  <si>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</si>
  <si>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</si>
  <si>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</si>
  <si>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</si>
  <si>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</si>
  <si>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</si>
  <si>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</si>
  <si>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</si>
  <si>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</si>
  <si>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</si>
  <si>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</si>
  <si>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</si>
  <si>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</si>
  <si>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</si>
  <si>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</si>
  <si>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</si>
  <si>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</si>
  <si>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</si>
  <si>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</si>
  <si>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</si>
  <si>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</si>
  <si>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</si>
  <si>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</si>
  <si>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</si>
  <si>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</si>
  <si>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</si>
  <si>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</si>
  <si>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</si>
  <si>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</si>
  <si>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</si>
  <si>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</si>
  <si>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</si>
  <si>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</si>
  <si>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</si>
  <si>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</si>
  <si>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</si>
  <si>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</si>
  <si>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</si>
  <si>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</si>
  <si>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</si>
  <si>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</si>
  <si>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</si>
  <si>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</si>
  <si>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</si>
  <si>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</si>
  <si>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</si>
  <si>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</si>
  <si>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</si>
  <si>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</si>
  <si>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</si>
  <si>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</si>
  <si>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</si>
  <si>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</si>
  <si>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</si>
  <si>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</si>
  <si>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</si>
  <si>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</si>
  <si>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</si>
  <si>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</si>
  <si>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</si>
  <si>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</si>
  <si>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</si>
  <si>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</si>
  <si>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</si>
  <si>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</si>
  <si>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</si>
  <si>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</si>
  <si>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</si>
  <si>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</si>
  <si>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</si>
  <si>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</si>
  <si>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</si>
  <si>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</si>
  <si>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</si>
  <si>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</si>
  <si>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</si>
  <si>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</si>
  <si>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</si>
  <si>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</si>
  <si>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</si>
  <si>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</si>
  <si>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</si>
  <si>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</si>
  <si>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</si>
  <si>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</si>
  <si>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</si>
  <si>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</si>
  <si>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</si>
  <si>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</si>
  <si>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</si>
  <si>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</si>
  <si>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</si>
  <si>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</si>
  <si>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</si>
  <si>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</si>
  <si>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</si>
  <si>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</si>
  <si>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</si>
  <si>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</si>
  <si>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</si>
  <si>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</si>
  <si>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</si>
  <si>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</si>
  <si>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</si>
  <si>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</si>
  <si>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</si>
  <si>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</si>
  <si>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</si>
  <si>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</si>
  <si>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</si>
  <si>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</si>
  <si>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</si>
  <si>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</si>
  <si>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</si>
  <si>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</si>
  <si>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</si>
  <si>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</si>
  <si>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</si>
  <si>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</si>
  <si>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</si>
  <si>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</si>
  <si>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</si>
  <si>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</si>
  <si>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</si>
  <si>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</si>
  <si>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</si>
  <si>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</si>
  <si>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</si>
  <si>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</si>
  <si>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</si>
  <si>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</si>
  <si>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</si>
  <si>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</si>
  <si>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</si>
  <si>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</si>
  <si>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</si>
  <si>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</si>
  <si>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</si>
  <si>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</si>
  <si>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</si>
  <si>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</si>
  <si>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</si>
  <si>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</si>
  <si>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</si>
  <si>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</si>
  <si>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</si>
  <si>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</si>
  <si>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</si>
  <si>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</si>
  <si>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</si>
  <si>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</si>
  <si>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</si>
  <si>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</si>
  <si>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</si>
  <si>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</si>
  <si>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</si>
  <si>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</si>
  <si>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</si>
  <si>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</si>
  <si>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</si>
  <si>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</si>
  <si>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</si>
  <si>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</si>
  <si>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</si>
  <si>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</si>
  <si>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</si>
  <si>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</si>
  <si>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</si>
  <si>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</si>
  <si>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</si>
  <si>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</si>
  <si>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</si>
  <si>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</si>
  <si>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</si>
  <si>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</si>
  <si>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</si>
  <si>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</si>
  <si>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</si>
  <si>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</si>
  <si>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</si>
  <si>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</si>
  <si>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</si>
  <si>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</si>
  <si>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</si>
  <si>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</si>
  <si>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</si>
  <si>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</si>
  <si>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</si>
  <si>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</si>
  <si>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</si>
  <si>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</si>
  <si>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</si>
  <si>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</si>
  <si>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</si>
  <si>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</si>
  <si>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</si>
  <si>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</si>
  <si>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</si>
  <si>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</si>
  <si>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</si>
  <si>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</si>
  <si>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</si>
  <si>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</si>
  <si>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</si>
  <si>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</si>
  <si>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</si>
  <si>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</si>
  <si>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</si>
  <si>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</si>
  <si>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</si>
  <si>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</si>
  <si>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</si>
  <si>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</si>
  <si>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</si>
  <si>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</si>
  <si>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</si>
  <si>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</si>
  <si>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</si>
  <si>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</si>
  <si>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</si>
  <si>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</si>
  <si>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</si>
  <si>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</si>
  <si>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</si>
  <si>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</si>
  <si>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</si>
  <si>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</si>
  <si>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</si>
  <si>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</si>
  <si>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</si>
  <si>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</si>
  <si>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</si>
  <si>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</si>
  <si>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</si>
  <si>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</si>
  <si>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</si>
  <si>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</si>
  <si>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</si>
  <si>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</si>
  <si>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</si>
  <si>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</si>
  <si>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</si>
  <si>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</si>
  <si>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</si>
  <si>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</si>
  <si>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</si>
  <si>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</si>
  <si>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</si>
  <si>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</si>
  <si>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</si>
  <si>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</si>
  <si>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</si>
  <si>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</si>
  <si>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</si>
  <si>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</si>
  <si>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</si>
  <si>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</si>
  <si>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</si>
  <si>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</si>
  <si>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</si>
  <si>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</si>
  <si>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</si>
  <si>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</si>
  <si>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</si>
  <si>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</si>
  <si>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</si>
  <si>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</si>
  <si>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</si>
  <si>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</si>
  <si>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</si>
  <si>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</si>
  <si>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</si>
  <si>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</si>
  <si>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</si>
  <si>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</si>
  <si>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</si>
  <si>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</si>
  <si>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</si>
  <si>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</si>
  <si>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</si>
  <si>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</si>
  <si>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</si>
  <si>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</si>
  <si>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</si>
  <si>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</si>
  <si>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</si>
  <si>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</si>
  <si>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</si>
  <si>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</si>
  <si>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</si>
  <si>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</si>
  <si>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</si>
  <si>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</si>
  <si>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</si>
  <si>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</si>
  <si>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</si>
  <si>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</si>
  <si>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</si>
  <si>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</si>
  <si>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</si>
  <si>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</si>
  <si>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</si>
  <si>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</si>
  <si>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</si>
  <si>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</si>
  <si>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</si>
  <si>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</si>
  <si>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</si>
  <si>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</si>
  <si>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</si>
  <si>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</si>
  <si>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</si>
  <si>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</si>
  <si>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</si>
  <si>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</si>
  <si>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</si>
  <si>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</si>
  <si>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</si>
  <si>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</si>
  <si>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</si>
  <si>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</si>
  <si>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</si>
  <si>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</si>
  <si>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</si>
  <si>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</si>
  <si>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</si>
  <si>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</si>
  <si>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</si>
  <si>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</si>
  <si>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</si>
  <si>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</si>
  <si>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</si>
  <si>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</si>
  <si>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</si>
  <si>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</si>
  <si>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</si>
  <si>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</si>
  <si>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</si>
  <si>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</si>
  <si>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</si>
  <si>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</si>
  <si>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</si>
  <si>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</si>
  <si>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</si>
  <si>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</si>
  <si>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</si>
  <si>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</si>
  <si>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</si>
  <si>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</si>
  <si>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</si>
  <si>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</si>
  <si>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</si>
  <si>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</si>
  <si>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</si>
  <si>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</si>
  <si>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</si>
  <si>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</si>
  <si>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</si>
  <si>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</si>
  <si>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</si>
  <si>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</si>
  <si>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</si>
  <si>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</si>
  <si>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</si>
  <si>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</si>
  <si>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</si>
  <si>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</si>
  <si>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</si>
  <si>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</si>
  <si>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</si>
  <si>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</si>
  <si>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</si>
  <si>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</si>
  <si>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</si>
  <si>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</si>
  <si>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</si>
  <si>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</si>
  <si>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</si>
  <si>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</si>
  <si>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</si>
  <si>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</si>
  <si>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</si>
  <si>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</si>
  <si>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</si>
  <si>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</si>
  <si>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</si>
  <si>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</si>
  <si>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</si>
  <si>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</si>
  <si>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</si>
  <si>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</si>
  <si>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</si>
  <si>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</si>
  <si>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</si>
  <si>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</si>
  <si>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</si>
  <si>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</si>
  <si>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</si>
  <si>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</si>
  <si>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</si>
  <si>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</si>
  <si>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</si>
  <si>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</si>
  <si>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</si>
  <si>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</si>
  <si>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</si>
  <si>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</si>
  <si>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</si>
  <si>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</si>
  <si>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</si>
  <si>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</si>
  <si>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</si>
  <si>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</si>
  <si>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</si>
  <si>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</si>
  <si>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</si>
  <si>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</si>
  <si>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</si>
  <si>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</si>
  <si>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</si>
  <si>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</si>
  <si>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</si>
  <si>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</si>
  <si>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</si>
  <si>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</si>
  <si>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</si>
  <si>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</si>
  <si>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</si>
  <si>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</si>
  <si>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</si>
  <si>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</si>
  <si>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</si>
  <si>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</si>
  <si>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</si>
  <si>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</si>
  <si>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</si>
  <si>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</si>
  <si>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</si>
  <si>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</si>
  <si>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</si>
  <si>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</si>
  <si>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</si>
  <si>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</si>
  <si>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</si>
  <si>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</si>
  <si>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</si>
  <si>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</si>
  <si>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</si>
  <si>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</si>
  <si>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</si>
  <si>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</si>
  <si>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</si>
  <si>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</si>
  <si>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</si>
  <si>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</si>
  <si>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</si>
  <si>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</si>
  <si>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</si>
  <si>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</si>
  <si>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</si>
  <si>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</si>
  <si>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</si>
  <si>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</si>
  <si>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</si>
  <si>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</si>
  <si>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</si>
  <si>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</si>
  <si>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</si>
  <si>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</si>
  <si>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</si>
  <si>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</si>
  <si>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</si>
  <si>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</si>
  <si>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</si>
  <si>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</si>
  <si>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</si>
  <si>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</si>
  <si>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</si>
  <si>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</si>
  <si>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</si>
  <si>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</si>
  <si>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</si>
  <si>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</si>
  <si>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</si>
  <si>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</si>
  <si>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</si>
  <si>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</si>
  <si>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</si>
  <si>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</si>
  <si>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</si>
  <si>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</si>
  <si>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</si>
  <si>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</si>
  <si>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</si>
  <si>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</si>
  <si>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</si>
  <si>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</si>
  <si>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</si>
  <si>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</si>
  <si>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</si>
  <si>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</si>
  <si>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</si>
  <si>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</si>
  <si>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</si>
  <si>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</si>
  <si>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</si>
  <si>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</si>
  <si>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</si>
  <si>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</si>
  <si>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</si>
  <si>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</si>
  <si>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</si>
  <si>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</si>
  <si>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</si>
  <si>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</si>
  <si>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</si>
  <si>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</si>
  <si>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</si>
  <si>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</si>
  <si>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</si>
  <si>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</si>
  <si>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</si>
  <si>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</si>
  <si>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</si>
  <si>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</si>
  <si>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</si>
  <si>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</si>
  <si>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</si>
  <si>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</si>
  <si>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</si>
  <si>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</si>
  <si>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</si>
  <si>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</si>
  <si>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</si>
  <si>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</si>
  <si>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</si>
  <si>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</si>
  <si>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</si>
  <si>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</si>
  <si>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</si>
  <si>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</si>
  <si>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</si>
  <si>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</si>
  <si>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</si>
  <si>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</si>
  <si>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</si>
  <si>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</si>
  <si>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</si>
  <si>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</si>
  <si>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</si>
  <si>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</si>
  <si>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</si>
  <si>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</si>
  <si>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</si>
  <si>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</si>
  <si>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</si>
  <si>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</si>
  <si>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</si>
  <si>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</si>
  <si>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</si>
  <si>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</si>
  <si>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</si>
  <si>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</si>
  <si>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</si>
  <si>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</si>
  <si>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</si>
  <si>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</si>
  <si>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</si>
  <si>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</si>
  <si>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</si>
  <si>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</si>
  <si>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</si>
  <si>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</si>
  <si>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</si>
  <si>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</si>
  <si>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</si>
  <si>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</si>
  <si>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</si>
  <si>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</si>
  <si>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</si>
  <si>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</si>
  <si>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</si>
  <si>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</si>
  <si>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</si>
  <si>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</si>
  <si>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</si>
  <si>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</si>
  <si>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</si>
  <si>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</si>
  <si>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</si>
  <si>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</si>
  <si>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</si>
  <si>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</si>
  <si>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</si>
  <si>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</si>
  <si>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</si>
  <si>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</si>
  <si>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</si>
  <si>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</si>
  <si>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</si>
  <si>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</si>
  <si>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</si>
  <si>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</si>
  <si>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</si>
  <si>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</si>
  <si>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</si>
  <si>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</si>
  <si>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</si>
  <si>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</si>
  <si>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</si>
  <si>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</si>
  <si>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</si>
  <si>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</si>
  <si>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</si>
  <si>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</si>
  <si>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</si>
  <si>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</si>
  <si>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</si>
  <si>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</si>
  <si>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</si>
  <si>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</si>
  <si>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</si>
  <si>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</si>
  <si>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</si>
  <si>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</si>
  <si>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</si>
  <si>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</si>
  <si>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</si>
  <si>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</si>
  <si>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</si>
  <si>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</si>
  <si>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</si>
  <si>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</si>
  <si>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</si>
  <si>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</si>
  <si>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</si>
  <si>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</si>
  <si>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</si>
  <si>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</si>
  <si>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</si>
  <si>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</si>
  <si>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</si>
  <si>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</si>
  <si>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</si>
  <si>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</si>
  <si>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</si>
  <si>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</si>
  <si>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</si>
  <si>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</si>
  <si>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</si>
  <si>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</si>
  <si>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</si>
  <si>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</si>
  <si>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</si>
  <si>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</si>
  <si>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</si>
  <si>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</si>
  <si>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</si>
  <si>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</si>
  <si>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</si>
  <si>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</si>
  <si>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</si>
  <si>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</si>
  <si>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</si>
  <si>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</si>
  <si>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</si>
  <si>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</si>
  <si>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</si>
  <si>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</si>
  <si>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</si>
  <si>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</si>
  <si>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</si>
  <si>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</si>
  <si>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</si>
  <si>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</si>
  <si>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</si>
  <si>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</si>
  <si>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</si>
  <si>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</si>
  <si>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</si>
  <si>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</si>
  <si>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</si>
  <si>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</si>
  <si>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</si>
  <si>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</si>
  <si>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</si>
  <si>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</si>
  <si>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</si>
  <si>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</si>
  <si>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</si>
  <si>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</si>
  <si>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</si>
  <si>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</si>
  <si>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</si>
  <si>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</si>
  <si>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</si>
  <si>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</si>
  <si>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</si>
  <si>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</si>
  <si>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</si>
  <si>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</si>
  <si>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</si>
  <si>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</si>
  <si>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</si>
  <si>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</si>
  <si>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</si>
  <si>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</si>
  <si>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</si>
  <si>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</si>
  <si>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</si>
  <si>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</si>
  <si>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</si>
  <si>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</si>
  <si>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</si>
  <si>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</si>
  <si>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</si>
  <si>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</si>
  <si>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</si>
  <si>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</si>
  <si>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</si>
  <si>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</si>
  <si>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</si>
  <si>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</si>
  <si>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</si>
  <si>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</si>
  <si>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</si>
  <si>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</si>
  <si>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</si>
  <si>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</si>
  <si>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</si>
  <si>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</si>
  <si>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</si>
  <si>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</si>
  <si>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</si>
  <si>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</si>
  <si>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</si>
  <si>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</si>
  <si>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</si>
  <si>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</si>
  <si>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</si>
  <si>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</si>
  <si>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</si>
  <si>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</si>
  <si>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</si>
  <si>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</si>
  <si>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</si>
  <si>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</si>
  <si>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</si>
  <si>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</si>
  <si>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</si>
  <si>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</si>
  <si>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</si>
  <si>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</si>
  <si>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</si>
  <si>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</si>
  <si>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</si>
  <si>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</si>
  <si>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</si>
  <si>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</si>
  <si>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</si>
  <si>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</si>
  <si>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</si>
  <si>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</si>
  <si>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</si>
  <si>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</si>
  <si>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</si>
  <si>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</si>
  <si>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</si>
  <si>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</si>
  <si>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</si>
  <si>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</si>
  <si>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</si>
  <si>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</si>
  <si>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</si>
  <si>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</si>
  <si>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</si>
  <si>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</si>
  <si>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</si>
  <si>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</si>
  <si>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</si>
  <si>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</si>
  <si>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</si>
  <si>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</si>
  <si>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</si>
  <si>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</si>
  <si>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</si>
  <si>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</si>
  <si>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</si>
  <si>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</si>
  <si>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</si>
  <si>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</si>
  <si>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</si>
  <si>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</si>
  <si>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</si>
  <si>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</si>
  <si>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</si>
  <si>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</si>
  <si>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</si>
  <si>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</si>
  <si>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</si>
  <si>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</si>
  <si>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</si>
  <si>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</si>
  <si>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</si>
  <si>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</si>
  <si>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</si>
  <si>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</si>
  <si>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</si>
  <si>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</si>
  <si>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</si>
  <si>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</si>
  <si>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</si>
  <si>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</si>
  <si>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</si>
  <si>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</si>
  <si>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</si>
  <si>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</si>
  <si>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</si>
  <si>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</si>
  <si>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</si>
  <si>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</si>
  <si>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</si>
  <si>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</si>
  <si>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</si>
  <si>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</si>
  <si>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</si>
  <si>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</si>
  <si>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</si>
  <si>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</si>
  <si>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</si>
  <si>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</si>
  <si>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</si>
  <si>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</si>
  <si>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</si>
  <si>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</si>
  <si>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</si>
  <si>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</si>
  <si>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</si>
  <si>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</si>
  <si>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</si>
  <si>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</si>
  <si>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</si>
  <si>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</si>
  <si>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</si>
  <si>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</si>
  <si>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</si>
  <si>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</si>
  <si>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</si>
  <si>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</si>
  <si>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</si>
  <si>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</si>
  <si>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</si>
  <si>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</si>
  <si>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</si>
  <si>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</si>
  <si>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</si>
  <si>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</si>
  <si>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</si>
  <si>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</si>
  <si>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</si>
  <si>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</si>
  <si>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</si>
  <si>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</si>
  <si>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</si>
  <si>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</si>
  <si>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</si>
  <si>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</si>
  <si>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</si>
  <si>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</si>
  <si>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</si>
  <si>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</si>
  <si>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</si>
  <si>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</si>
  <si>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</si>
  <si>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</si>
  <si>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</si>
  <si>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</si>
  <si>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</si>
  <si>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</si>
  <si>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</si>
  <si>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</si>
  <si>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</si>
  <si>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</si>
  <si>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</si>
  <si>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</si>
  <si>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</si>
  <si>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</si>
  <si>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</si>
  <si>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</si>
  <si>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</si>
  <si>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</si>
  <si>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</si>
  <si>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</si>
  <si>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</si>
  <si>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</si>
  <si>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</si>
  <si>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</si>
  <si>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</si>
  <si>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</si>
  <si>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</si>
  <si>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</si>
  <si>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</si>
  <si>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</si>
  <si>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</si>
  <si>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</si>
  <si>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</si>
  <si>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</si>
  <si>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</si>
  <si>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</si>
  <si>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</si>
  <si>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</si>
  <si>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</si>
  <si>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</si>
  <si>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</si>
  <si>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</si>
  <si>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</si>
  <si>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</si>
  <si>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</si>
  <si>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</si>
  <si>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</si>
  <si>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</si>
  <si>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</si>
  <si>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</si>
  <si>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</si>
  <si>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</si>
  <si>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</si>
  <si>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</si>
  <si>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</si>
  <si>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</si>
  <si>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</si>
  <si>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</si>
  <si>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</si>
  <si>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</si>
  <si>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</si>
  <si>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</si>
  <si>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</si>
  <si>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</si>
  <si>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</si>
  <si>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</si>
  <si>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</si>
  <si>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</si>
  <si>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</si>
  <si>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</si>
  <si>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</si>
  <si>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</si>
  <si>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</si>
  <si>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</si>
  <si>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</si>
  <si>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</si>
  <si>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</si>
  <si>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</si>
  <si>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</si>
  <si>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</si>
  <si>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</si>
  <si>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</si>
  <si>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</si>
  <si>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</si>
  <si>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</si>
  <si>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</si>
  <si>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</si>
  <si>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</si>
  <si>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</si>
  <si>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</si>
  <si>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</si>
  <si>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</si>
  <si>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</si>
  <si>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</si>
  <si>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</si>
  <si>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</si>
  <si>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</si>
  <si>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</si>
  <si>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</si>
  <si>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</si>
  <si>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</si>
  <si>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</si>
  <si>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</si>
  <si>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</si>
  <si>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</si>
  <si>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</si>
  <si>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</si>
  <si>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</si>
  <si>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</si>
  <si>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</si>
  <si>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</si>
  <si>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</si>
  <si>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</si>
  <si>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</si>
  <si>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</si>
  <si>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</si>
  <si>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</si>
  <si>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</si>
  <si>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</si>
  <si>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</si>
  <si>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</si>
  <si>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</si>
  <si>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</si>
  <si>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</si>
  <si>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</si>
  <si>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</si>
  <si>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</si>
  <si>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</si>
  <si>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</si>
  <si>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</si>
  <si>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</si>
  <si>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</si>
  <si>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</si>
  <si>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</si>
  <si>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</si>
  <si>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</si>
  <si>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</si>
  <si>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</si>
  <si>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</si>
  <si>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</si>
  <si>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</si>
  <si>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</si>
  <si>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</si>
  <si>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</si>
  <si>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</si>
  <si>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</si>
  <si>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</si>
  <si>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</si>
  <si>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</si>
  <si>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</si>
  <si>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</si>
  <si>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</si>
  <si>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</si>
  <si>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</si>
  <si>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</si>
  <si>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</si>
  <si>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</si>
  <si>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</si>
  <si>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</si>
  <si>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</si>
  <si>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</si>
  <si>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</si>
  <si>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</si>
  <si>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</si>
  <si>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</si>
  <si>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</si>
  <si>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</si>
  <si>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</si>
  <si>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</si>
  <si>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</si>
  <si>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</si>
  <si>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</si>
  <si>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</si>
  <si>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</si>
  <si>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</si>
  <si>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</si>
  <si>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</si>
  <si>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</si>
  <si>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</si>
  <si>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</si>
  <si>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</si>
  <si>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</si>
  <si>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</si>
  <si>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</si>
  <si>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</si>
  <si>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</si>
  <si>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</si>
  <si>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</si>
  <si>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</si>
  <si>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</si>
  <si>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</si>
  <si>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</si>
  <si>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</si>
  <si>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</si>
  <si>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</si>
  <si>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</si>
  <si>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</si>
  <si>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</si>
  <si>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</si>
  <si>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</si>
  <si>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</si>
  <si>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</si>
  <si>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</si>
  <si>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</si>
  <si>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</si>
  <si>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</si>
  <si>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</si>
  <si>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</si>
  <si>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</si>
  <si>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</si>
  <si>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</si>
  <si>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</si>
  <si>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</si>
  <si>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</si>
  <si>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</si>
  <si>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</si>
  <si>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</si>
  <si>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</si>
  <si>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</si>
  <si>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</si>
  <si>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</si>
  <si>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</si>
  <si>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</si>
  <si>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</si>
  <si>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</si>
  <si>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</si>
  <si>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</si>
  <si>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</si>
  <si>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</si>
  <si>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</si>
  <si>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</si>
  <si>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</si>
  <si>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</si>
  <si>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</si>
  <si>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</si>
  <si>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</si>
  <si>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</si>
  <si>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</si>
  <si>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</si>
  <si>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</si>
  <si>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</si>
  <si>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</si>
  <si>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</si>
  <si>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</si>
  <si>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</si>
  <si>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</si>
  <si>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</si>
  <si>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</si>
  <si>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</si>
  <si>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</si>
  <si>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</si>
  <si>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</si>
  <si>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</si>
  <si>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</si>
  <si>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</si>
  <si>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</si>
  <si>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</si>
  <si>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</si>
  <si>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</si>
  <si>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</si>
  <si>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</si>
  <si>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</si>
  <si>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</si>
  <si>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</si>
  <si>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</si>
  <si>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</si>
  <si>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</si>
  <si>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</si>
  <si>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</si>
  <si>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</si>
  <si>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</si>
  <si>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</si>
  <si>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</si>
  <si>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</si>
  <si>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</si>
  <si>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</si>
  <si>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</si>
  <si>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</si>
  <si>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</si>
  <si>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</si>
  <si>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</si>
  <si>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</si>
  <si>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</si>
  <si>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</si>
  <si>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</si>
  <si>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</si>
  <si>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</si>
  <si>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</si>
  <si>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</si>
  <si>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</si>
  <si>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</si>
  <si>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</si>
  <si>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</si>
  <si>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</si>
  <si>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</si>
  <si>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</si>
  <si>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</si>
  <si>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</si>
  <si>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</si>
  <si>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</si>
  <si>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</si>
  <si>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</si>
  <si>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</si>
  <si>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</si>
  <si>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</si>
  <si>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</si>
  <si>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</si>
  <si>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</si>
  <si>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</si>
  <si>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</si>
  <si>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</si>
  <si>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</si>
  <si>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</si>
  <si>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</si>
  <si>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</si>
  <si>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</si>
  <si>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</si>
  <si>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</si>
  <si>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</si>
  <si>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</si>
  <si>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</si>
  <si>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</si>
  <si>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</si>
  <si>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</si>
  <si>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</si>
  <si>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</si>
  <si>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</si>
  <si>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</si>
  <si>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</si>
  <si>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</si>
  <si>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</si>
  <si>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</si>
  <si>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</si>
  <si>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</si>
  <si>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</si>
  <si>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</si>
  <si>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</si>
  <si>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</si>
  <si>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</si>
  <si>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</si>
  <si>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</si>
  <si>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</si>
  <si>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</si>
  <si>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</si>
  <si>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</si>
  <si>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</si>
  <si>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</si>
  <si>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</si>
  <si>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</si>
  <si>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</si>
  <si>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</si>
  <si>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</si>
  <si>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</si>
  <si>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</si>
  <si>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</si>
  <si>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</si>
  <si>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</si>
  <si>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</si>
  <si>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</si>
  <si>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</si>
  <si>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</si>
  <si>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</si>
  <si>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</si>
  <si>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</si>
  <si>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</si>
  <si>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</si>
  <si>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</si>
  <si>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</si>
  <si>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</si>
  <si>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</si>
  <si>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</si>
  <si>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</si>
  <si>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</si>
  <si>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</si>
  <si>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</si>
  <si>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</si>
  <si>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</si>
  <si>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</si>
  <si>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</si>
  <si>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</si>
  <si>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</si>
  <si>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</si>
  <si>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</si>
  <si>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</si>
  <si>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</si>
  <si>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</si>
  <si>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</si>
  <si>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</si>
  <si>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</si>
  <si>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</si>
  <si>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</si>
  <si>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</si>
  <si>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</si>
  <si>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</si>
  <si>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</si>
  <si>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</si>
  <si>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</si>
  <si>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</si>
  <si>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</si>
  <si>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</si>
  <si>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</si>
  <si>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</si>
  <si>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</si>
  <si>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</si>
  <si>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</si>
  <si>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</si>
  <si>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</si>
  <si>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</si>
  <si>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</si>
  <si>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</si>
  <si>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</si>
  <si>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</si>
  <si>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</si>
  <si>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</si>
  <si>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</si>
  <si>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</si>
  <si>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</si>
  <si>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</si>
  <si>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</si>
  <si>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</si>
  <si>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</si>
  <si>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</si>
  <si>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</si>
  <si>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</si>
  <si>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</si>
  <si>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</si>
  <si>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</si>
  <si>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</si>
  <si>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</si>
  <si>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</si>
  <si>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</si>
  <si>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</si>
  <si>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</si>
  <si>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</si>
  <si>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</si>
  <si>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</si>
  <si>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</si>
  <si>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</si>
  <si>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</si>
  <si>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</si>
  <si>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</si>
  <si>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</si>
  <si>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</si>
  <si>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</si>
  <si>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</si>
  <si>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</si>
  <si>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</si>
  <si>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</si>
  <si>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</si>
  <si>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</si>
  <si>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</si>
  <si>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</si>
  <si>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</si>
  <si>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</si>
  <si>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</si>
  <si>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</si>
  <si>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</si>
  <si>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</si>
  <si>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</si>
  <si>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</si>
  <si>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</si>
  <si>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</si>
  <si>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</si>
  <si>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</si>
  <si>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</si>
  <si>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</si>
  <si>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</si>
  <si>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</si>
  <si>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</si>
  <si>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</si>
  <si>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</si>
  <si>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</si>
  <si>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</si>
  <si>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</si>
  <si>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</si>
  <si>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</si>
  <si>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</si>
  <si>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</si>
  <si>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</si>
  <si>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</si>
  <si>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</si>
  <si>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</si>
  <si>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</si>
  <si>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</si>
  <si>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</si>
  <si>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</si>
  <si>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</si>
  <si>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</si>
  <si>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</si>
  <si>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</si>
  <si>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</si>
  <si>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</si>
  <si>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</si>
  <si>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</si>
  <si>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</si>
  <si>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</si>
  <si>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</si>
  <si>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</si>
  <si>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</si>
  <si>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</si>
  <si>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</si>
  <si>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</si>
  <si>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</si>
  <si>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</si>
  <si>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</si>
  <si>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</si>
  <si>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</si>
  <si>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</si>
  <si>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</si>
  <si>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</si>
  <si>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</si>
  <si>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</si>
  <si>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</si>
  <si>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</si>
  <si>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</si>
  <si>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</si>
  <si>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</si>
  <si>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</si>
  <si>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</si>
  <si>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</si>
  <si>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</si>
  <si>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</si>
  <si>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</si>
  <si>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</si>
  <si>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</si>
  <si>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</si>
  <si>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</si>
  <si>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</si>
  <si>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</si>
  <si>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</si>
  <si>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</si>
  <si>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</si>
  <si>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</si>
  <si>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</si>
  <si>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</si>
  <si>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</si>
  <si>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</si>
  <si>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</si>
  <si>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</si>
  <si>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</si>
  <si>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</si>
  <si>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</si>
  <si>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</si>
  <si>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</si>
  <si>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</si>
  <si>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</si>
  <si>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</si>
  <si>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</si>
  <si>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</si>
  <si>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</si>
  <si>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</si>
  <si>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</si>
  <si>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</si>
  <si>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</si>
  <si>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</si>
  <si>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</si>
  <si>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</si>
  <si>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</si>
  <si>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</si>
  <si>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</si>
  <si>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</si>
  <si>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</si>
  <si>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</si>
  <si>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</si>
  <si>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</si>
  <si>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</si>
  <si>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</si>
  <si>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</si>
  <si>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</si>
  <si>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</si>
  <si>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</si>
  <si>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</si>
  <si>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</si>
  <si>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</si>
  <si>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</si>
  <si>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</si>
  <si>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</si>
  <si>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</si>
  <si>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</si>
  <si>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</si>
  <si>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</si>
  <si>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</si>
  <si>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</si>
  <si>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</si>
  <si>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</si>
  <si>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</si>
  <si>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</si>
  <si>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</si>
  <si>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</si>
  <si>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</si>
  <si>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</si>
  <si>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</si>
  <si>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</si>
  <si>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</si>
  <si>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</si>
  <si>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</si>
  <si>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</si>
  <si>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</si>
  <si>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</si>
  <si>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</si>
  <si>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</si>
  <si>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</si>
  <si>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</si>
  <si>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</si>
  <si>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</si>
  <si>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</si>
  <si>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</si>
  <si>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</si>
  <si>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</si>
  <si>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</si>
  <si>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</si>
  <si>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</si>
  <si>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</si>
  <si>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</si>
  <si>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</si>
  <si>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</si>
  <si>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</si>
  <si>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</si>
  <si>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</si>
  <si>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</si>
  <si>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</si>
  <si>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</si>
  <si>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</si>
  <si>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</si>
  <si>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</si>
  <si>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</si>
  <si>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</si>
  <si>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</si>
  <si>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</si>
  <si>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</si>
  <si>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</si>
  <si>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</si>
  <si>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</si>
  <si>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</si>
  <si>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</si>
  <si>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</si>
  <si>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</si>
  <si>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</si>
  <si>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</si>
  <si>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</si>
  <si>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</si>
  <si>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</si>
  <si>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</si>
  <si>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</si>
  <si>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</si>
  <si>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</si>
  <si>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</si>
  <si>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</si>
  <si>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</si>
  <si>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</si>
  <si>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</si>
  <si>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</si>
  <si>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</si>
  <si>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</si>
  <si>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</si>
  <si>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</si>
  <si>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</si>
  <si>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</si>
  <si>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</si>
  <si>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</si>
  <si>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</si>
  <si>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</si>
  <si>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</si>
  <si>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</si>
  <si>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</si>
  <si>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</si>
  <si>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</si>
  <si>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</si>
  <si>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</si>
  <si>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</si>
  <si>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</si>
  <si>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</si>
  <si>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</si>
  <si>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</si>
  <si>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</si>
  <si>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</si>
  <si>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</si>
  <si>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</si>
  <si>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</si>
  <si>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</si>
  <si>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</si>
  <si>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</si>
  <si>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</si>
  <si>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</si>
  <si>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</si>
  <si>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</si>
  <si>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</si>
  <si>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</si>
  <si>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</si>
  <si>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</si>
  <si>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</si>
  <si>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</si>
  <si>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</si>
  <si>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</si>
  <si>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</si>
  <si>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</si>
  <si>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</si>
  <si>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</si>
  <si>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</si>
  <si>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</si>
  <si>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</si>
  <si>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</si>
  <si>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</si>
  <si>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</si>
  <si>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</si>
  <si>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</si>
  <si>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</si>
  <si>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</si>
  <si>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</si>
  <si>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</si>
  <si>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</si>
  <si>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</si>
  <si>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</si>
  <si>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</si>
  <si>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</si>
  <si>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</si>
  <si>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</si>
  <si>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</si>
  <si>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</si>
  <si>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</si>
  <si>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</si>
  <si>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</si>
  <si>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</si>
  <si>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</si>
  <si>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</si>
  <si>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</si>
  <si>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</si>
  <si>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</si>
  <si>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</si>
  <si>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</si>
  <si>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</si>
  <si>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</si>
  <si>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</si>
  <si>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</si>
  <si>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</si>
  <si>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</si>
  <si>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</si>
  <si>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</si>
  <si>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</si>
  <si>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</si>
  <si>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</si>
  <si>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</si>
  <si>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</si>
  <si>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</si>
  <si>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</si>
  <si>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</si>
  <si>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</si>
  <si>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</si>
  <si>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</si>
  <si>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</si>
  <si>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</si>
  <si>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</si>
  <si>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</si>
  <si>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</si>
  <si>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</si>
  <si>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</si>
  <si>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</si>
  <si>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</si>
  <si>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</si>
  <si>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</si>
  <si>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</si>
  <si>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</si>
  <si>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</si>
  <si>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</si>
  <si>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</si>
  <si>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</si>
  <si>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</si>
  <si>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</si>
  <si>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</si>
  <si>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</si>
  <si>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</si>
  <si>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</si>
  <si>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</si>
  <si>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</si>
  <si>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</si>
  <si>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</si>
  <si>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</si>
  <si>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</si>
  <si>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</si>
  <si>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</si>
  <si>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</si>
  <si>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</si>
  <si>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</si>
  <si>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</si>
  <si>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</si>
  <si>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</si>
  <si>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</si>
  <si>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</si>
  <si>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</si>
  <si>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</si>
  <si>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</si>
  <si>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</si>
  <si>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</si>
  <si>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</si>
  <si>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</si>
  <si>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</si>
  <si>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</si>
  <si>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</si>
  <si>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</si>
  <si>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</si>
  <si>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</si>
  <si>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</si>
  <si>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</si>
  <si>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</si>
  <si>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</si>
  <si>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</si>
  <si>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</si>
  <si>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</si>
  <si>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</si>
  <si>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</si>
  <si>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</si>
  <si>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</si>
  <si>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</si>
  <si>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</si>
  <si>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</si>
  <si>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</si>
  <si>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</si>
  <si>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</si>
  <si>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</si>
  <si>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</si>
  <si>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</si>
  <si>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</si>
  <si>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</si>
  <si>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</si>
  <si>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</si>
  <si>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</si>
  <si>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</si>
  <si>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</si>
  <si>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</si>
  <si>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</si>
  <si>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</si>
  <si>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</si>
  <si>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</si>
  <si>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</si>
  <si>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</si>
  <si>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</si>
  <si>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</si>
  <si>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</si>
  <si>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</si>
  <si>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</si>
  <si>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</si>
  <si>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</si>
  <si>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</si>
  <si>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</si>
  <si>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</si>
  <si>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</si>
  <si>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</si>
  <si>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</si>
  <si>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</si>
  <si>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</si>
  <si>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</si>
  <si>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</si>
  <si>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</si>
  <si>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</si>
  <si>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</si>
  <si>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</si>
  <si>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</si>
  <si>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</si>
  <si>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</si>
  <si>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</si>
  <si>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</si>
  <si>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</si>
  <si>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</si>
  <si>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</si>
  <si>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</si>
  <si>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</si>
  <si>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</si>
  <si>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</si>
  <si>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</si>
  <si>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</si>
  <si>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</si>
  <si>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</si>
  <si>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</si>
  <si>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</si>
  <si>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</si>
  <si>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</si>
  <si>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</si>
  <si>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</si>
  <si>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</si>
  <si>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</si>
  <si>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</si>
  <si>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</si>
  <si>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</si>
  <si>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</si>
  <si>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</si>
  <si>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</si>
  <si>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</si>
  <si>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</si>
  <si>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</si>
  <si>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</si>
  <si>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</si>
  <si>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</si>
  <si>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</si>
  <si>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</si>
  <si>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</si>
  <si>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</si>
  <si>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</si>
  <si>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</si>
  <si>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</si>
  <si>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</si>
  <si>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</si>
  <si>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</si>
  <si>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</si>
  <si>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</si>
  <si>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</si>
  <si>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</si>
  <si>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</si>
  <si>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</si>
  <si>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</si>
  <si>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</si>
  <si>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</si>
  <si>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</si>
  <si>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</si>
  <si>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</si>
  <si>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</si>
  <si>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</si>
  <si>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</si>
  <si>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</si>
  <si>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</si>
  <si>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</si>
  <si>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</si>
  <si>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</si>
  <si>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</si>
  <si>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</si>
  <si>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</si>
  <si>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</si>
  <si>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</si>
  <si>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</si>
  <si>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</si>
  <si>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</si>
  <si>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</si>
  <si>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</si>
  <si>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</si>
  <si>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</si>
  <si>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</si>
  <si>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</si>
  <si>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</si>
  <si>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</si>
  <si>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</si>
  <si>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</si>
  <si>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</si>
  <si>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</si>
  <si>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</si>
  <si>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</si>
  <si>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</si>
  <si>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</si>
  <si>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</si>
  <si>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</si>
  <si>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</si>
  <si>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</si>
  <si>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</si>
  <si>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</si>
  <si>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</si>
  <si>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</si>
  <si>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</si>
  <si>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</si>
  <si>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</si>
  <si>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</si>
  <si>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</si>
  <si>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</si>
  <si>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</si>
  <si>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</si>
  <si>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</si>
  <si>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</si>
  <si>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</si>
  <si>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</si>
  <si>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</si>
  <si>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</si>
  <si>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</si>
  <si>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</si>
  <si>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</si>
  <si>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</si>
  <si>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</si>
  <si>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</si>
  <si>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</si>
  <si>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</si>
  <si>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</si>
  <si>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</si>
  <si>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</si>
  <si>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</si>
  <si>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</si>
  <si>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</si>
  <si>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</si>
  <si>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</si>
  <si>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</si>
  <si>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</si>
  <si>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</si>
  <si>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</si>
  <si>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</si>
  <si>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</si>
  <si>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</si>
  <si>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</si>
  <si>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</si>
  <si>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</si>
  <si>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</si>
  <si>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</si>
  <si>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</si>
  <si>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</si>
  <si>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</si>
  <si>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</si>
  <si>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</si>
  <si>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</si>
  <si>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</si>
  <si>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</si>
  <si>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</si>
  <si>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</si>
  <si>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</si>
  <si>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</si>
  <si>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</si>
  <si>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</si>
  <si>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</si>
  <si>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</si>
  <si>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</si>
  <si>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</si>
  <si>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</si>
  <si>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</si>
  <si>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</si>
  <si>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</si>
  <si>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</si>
  <si>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</si>
  <si>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</si>
  <si>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</si>
  <si>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</si>
  <si>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</si>
  <si>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</si>
  <si>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</si>
  <si>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</si>
  <si>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</si>
  <si>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</si>
  <si>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</si>
  <si>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</si>
  <si>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</si>
  <si>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</si>
  <si>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</si>
  <si>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</si>
  <si>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</si>
  <si>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</si>
  <si>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</si>
  <si>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</si>
  <si>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</si>
  <si>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</si>
  <si>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</si>
  <si>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</si>
  <si>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</si>
  <si>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</si>
  <si>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</si>
  <si>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</si>
  <si>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</si>
  <si>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</si>
  <si>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</si>
  <si>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</si>
  <si>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</si>
  <si>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</si>
  <si>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</si>
  <si>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</si>
  <si>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</si>
  <si>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</si>
  <si>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</si>
  <si>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</si>
  <si>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</si>
  <si>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</si>
  <si>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</si>
  <si>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</si>
  <si>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</si>
  <si>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</si>
  <si>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</si>
  <si>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</si>
  <si>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</si>
  <si>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</si>
  <si>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</si>
  <si>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</si>
  <si>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</si>
  <si>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</si>
  <si>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</si>
  <si>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</si>
  <si>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</si>
  <si>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</si>
  <si>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</si>
  <si>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</si>
  <si>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</si>
  <si>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</si>
  <si>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</si>
  <si>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</si>
  <si>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</si>
  <si>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</si>
  <si>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</si>
  <si>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</si>
  <si>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</si>
  <si>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</si>
  <si>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</si>
  <si>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</si>
  <si>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</si>
  <si>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</si>
  <si>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</si>
  <si>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</si>
  <si>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</si>
  <si>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</si>
  <si>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</si>
  <si>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</si>
  <si>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</si>
  <si>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</si>
  <si>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</si>
  <si>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</si>
  <si>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</si>
  <si>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</si>
  <si>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</si>
  <si>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</si>
  <si>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</si>
  <si>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</si>
  <si>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</si>
  <si>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</si>
  <si>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</si>
  <si>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</si>
  <si>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</si>
  <si>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</si>
  <si>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</si>
  <si>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</si>
  <si>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</si>
  <si>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</si>
  <si>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</si>
  <si>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</si>
  <si>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</si>
  <si>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</si>
  <si>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</si>
  <si>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</si>
  <si>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</si>
  <si>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</si>
  <si>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</si>
  <si>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</si>
  <si>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</si>
  <si>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</si>
  <si>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</si>
  <si>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</si>
  <si>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</si>
  <si>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</si>
  <si>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</si>
  <si>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</si>
  <si>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</si>
  <si>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</si>
  <si>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</si>
  <si>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</si>
  <si>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</si>
  <si>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</si>
  <si>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</si>
  <si>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</si>
  <si>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</si>
  <si>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</si>
  <si>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</si>
  <si>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</si>
  <si>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</si>
  <si>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</si>
  <si>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</si>
  <si>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</si>
  <si>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</si>
  <si>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</si>
  <si>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</si>
  <si>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</si>
  <si>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</si>
  <si>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</si>
  <si>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</si>
  <si>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</si>
  <si>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</si>
  <si>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</si>
  <si>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</si>
  <si>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</si>
  <si>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</si>
  <si>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</si>
  <si>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</si>
  <si>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</si>
  <si>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</si>
  <si>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</si>
  <si>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</si>
  <si>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</si>
  <si>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</si>
  <si>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</si>
  <si>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</si>
  <si>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</si>
  <si>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</si>
  <si>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</si>
  <si>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</si>
  <si>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</si>
  <si>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</si>
  <si>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</si>
  <si>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</si>
  <si>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</si>
  <si>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</si>
  <si>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</si>
  <si>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</si>
  <si>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</si>
  <si>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</si>
  <si>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</si>
  <si>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</si>
  <si>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</si>
  <si>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</si>
  <si>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</si>
  <si>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</si>
  <si>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</si>
  <si>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</si>
  <si>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</si>
  <si>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</si>
  <si>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</si>
  <si>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</si>
  <si>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</si>
  <si>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</si>
  <si>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</si>
  <si>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</si>
  <si>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</si>
  <si>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</si>
  <si>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</si>
  <si>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</si>
  <si>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</si>
  <si>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</si>
  <si>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</si>
  <si>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</si>
  <si>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</si>
  <si>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</si>
  <si>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</si>
  <si>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</si>
  <si>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</si>
  <si>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</si>
  <si>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</si>
  <si>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</si>
  <si>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</si>
  <si>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</si>
  <si>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</si>
  <si>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</si>
  <si>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</si>
  <si>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</si>
  <si>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</si>
  <si>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</si>
  <si>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</si>
  <si>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</si>
  <si>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</si>
  <si>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</si>
  <si>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</si>
  <si>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</si>
  <si>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</si>
  <si>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</si>
  <si>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</si>
  <si>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</si>
  <si>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</si>
  <si>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</si>
  <si>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</si>
  <si>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</si>
  <si>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</si>
  <si>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</si>
  <si>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</si>
  <si>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</si>
  <si>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</si>
  <si>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</si>
  <si>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</si>
  <si>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</si>
  <si>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</si>
  <si>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</si>
  <si>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</si>
  <si>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</si>
  <si>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</si>
  <si>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</si>
  <si>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</si>
  <si>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</si>
  <si>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</si>
  <si>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</si>
  <si>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</si>
  <si>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</si>
  <si>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</si>
  <si>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</si>
  <si>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</si>
  <si>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</si>
  <si>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</si>
  <si>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</si>
  <si>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</si>
  <si>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</si>
  <si>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</si>
  <si>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</si>
  <si>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</si>
  <si>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</si>
  <si>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</si>
  <si>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</si>
  <si>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</si>
  <si>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</si>
  <si>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</si>
  <si>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</si>
  <si>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</si>
  <si>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</si>
  <si>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</si>
  <si>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</si>
  <si>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</si>
  <si>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</si>
  <si>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</si>
  <si>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</si>
  <si>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</si>
  <si>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</si>
  <si>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</si>
  <si>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</si>
  <si>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</si>
  <si>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</si>
  <si>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</si>
  <si>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</si>
  <si>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</si>
  <si>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</si>
  <si>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</si>
  <si>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</si>
  <si>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</si>
  <si>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</si>
  <si>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</si>
  <si>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</si>
  <si>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</si>
  <si>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</si>
  <si>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</si>
  <si>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</si>
  <si>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</si>
  <si>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</si>
  <si>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</si>
  <si>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</si>
  <si>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</si>
  <si>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</si>
  <si>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</si>
  <si>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</si>
  <si>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</si>
  <si>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</si>
  <si>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</si>
  <si>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</si>
  <si>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</si>
  <si>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</si>
  <si>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</si>
  <si>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</si>
  <si>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</si>
  <si>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</si>
  <si>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</si>
  <si>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</si>
  <si>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</si>
  <si>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</si>
  <si>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</si>
  <si>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</si>
  <si>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</si>
  <si>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</si>
  <si>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</si>
  <si>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</si>
  <si>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</si>
  <si>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</si>
  <si>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</si>
  <si>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</si>
  <si>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</si>
  <si>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</si>
  <si>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</si>
  <si>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</si>
  <si>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</si>
  <si>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</si>
  <si>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</si>
  <si>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</si>
  <si>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</si>
  <si>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</si>
  <si>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</si>
  <si>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</si>
  <si>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</si>
  <si>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</si>
  <si>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</si>
  <si>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</si>
  <si>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</si>
  <si>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</si>
  <si>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</si>
  <si>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</si>
  <si>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</si>
  <si>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</si>
  <si>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</si>
  <si>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</si>
  <si>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</si>
  <si>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</si>
  <si>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</si>
  <si>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</si>
  <si>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</si>
  <si>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</si>
  <si>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</si>
  <si>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</si>
  <si>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</si>
  <si>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</si>
  <si>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</si>
  <si>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</si>
  <si>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</si>
  <si>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</si>
  <si>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</si>
  <si>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</si>
  <si>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</si>
  <si>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</si>
  <si>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</si>
  <si>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</si>
  <si>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</si>
  <si>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</si>
  <si>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</si>
  <si>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</si>
  <si>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</si>
  <si>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</si>
  <si>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</si>
  <si>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</si>
  <si>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</si>
  <si>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</si>
  <si>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</si>
  <si>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</si>
  <si>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</si>
  <si>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</si>
  <si>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</si>
  <si>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</si>
  <si>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</si>
  <si>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</si>
  <si>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</si>
  <si>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</si>
  <si>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</si>
  <si>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</si>
  <si>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</si>
  <si>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</si>
  <si>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</si>
  <si>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</si>
  <si>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</si>
  <si>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</si>
  <si>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</si>
  <si>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</si>
  <si>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</si>
  <si>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</si>
  <si>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</si>
  <si>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</si>
  <si>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</si>
  <si>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</si>
  <si>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</si>
  <si>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</si>
  <si>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</si>
  <si>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</si>
  <si>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</si>
  <si>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</si>
  <si>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</si>
  <si>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</si>
  <si>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</si>
  <si>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</si>
  <si>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</si>
  <si>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</si>
  <si>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</si>
  <si>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</si>
  <si>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</si>
  <si>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</si>
  <si>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</si>
  <si>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</si>
  <si>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</si>
  <si>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</si>
  <si>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</si>
  <si>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</si>
  <si>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</si>
  <si>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</si>
  <si>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</si>
  <si>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</si>
  <si>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</si>
  <si>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</si>
  <si>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</si>
  <si>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</si>
  <si>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</si>
  <si>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</si>
  <si>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</si>
  <si>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</si>
  <si>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</si>
  <si>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</si>
  <si>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</si>
  <si>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</si>
  <si>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</si>
  <si>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</si>
  <si>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</si>
  <si>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</si>
  <si>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</si>
  <si>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</si>
  <si>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</si>
  <si>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</si>
  <si>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</si>
  <si>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</si>
  <si>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</si>
  <si>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</si>
  <si>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</si>
  <si>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</si>
  <si>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</si>
  <si>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</si>
  <si>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</si>
  <si>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</si>
  <si>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</si>
  <si>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</si>
  <si>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</si>
  <si>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</si>
  <si>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</si>
  <si>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</si>
  <si>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</si>
  <si>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</si>
  <si>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</si>
  <si>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</si>
  <si>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</si>
  <si>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</si>
  <si>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</si>
  <si>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</si>
  <si>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</si>
  <si>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</si>
  <si>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</si>
  <si>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</si>
  <si>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</si>
  <si>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</si>
  <si>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</si>
  <si>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</si>
  <si>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</si>
  <si>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</si>
  <si>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</si>
  <si>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</si>
  <si>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</si>
  <si>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</si>
  <si>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</si>
  <si>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</si>
  <si>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</si>
  <si>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</si>
  <si>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</si>
  <si>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</si>
  <si>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</si>
  <si>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</si>
  <si>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</si>
  <si>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</si>
  <si>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</si>
  <si>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</si>
  <si>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</si>
  <si>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</si>
  <si>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</si>
  <si>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</si>
  <si>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</si>
  <si>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</si>
  <si>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</si>
  <si>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</si>
  <si>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</si>
  <si>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</si>
  <si>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</si>
  <si>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</si>
  <si>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</si>
  <si>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</si>
  <si>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</si>
  <si>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</si>
  <si>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</si>
  <si>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</si>
  <si>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</si>
  <si>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</si>
  <si>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</si>
  <si>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</si>
  <si>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</si>
  <si>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</si>
  <si>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</si>
  <si>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</si>
  <si>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</si>
  <si>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</si>
  <si>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</si>
  <si>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</si>
  <si>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</si>
  <si>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</si>
  <si>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</si>
  <si>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</si>
  <si>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</si>
  <si>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</si>
  <si>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</si>
  <si>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</si>
  <si>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</si>
  <si>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</si>
  <si>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</si>
  <si>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</si>
  <si>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</si>
  <si>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</si>
  <si>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</si>
  <si>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</si>
  <si>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</si>
  <si>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</si>
  <si>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</si>
  <si>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</si>
  <si>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</si>
  <si>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</si>
  <si>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</si>
  <si>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</si>
  <si>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</si>
  <si>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</si>
  <si>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</si>
  <si>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</si>
  <si>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</si>
  <si>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</si>
  <si>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</si>
  <si>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</si>
  <si>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</si>
  <si>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</si>
  <si>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</si>
  <si>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</si>
  <si>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</si>
  <si>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</si>
  <si>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</si>
  <si>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</si>
  <si>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</si>
  <si>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</si>
  <si>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</si>
  <si>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</si>
  <si>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</si>
  <si>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</si>
  <si>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</si>
  <si>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</si>
  <si>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</si>
  <si>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</si>
  <si>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</si>
  <si>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</si>
  <si>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</si>
  <si>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</si>
  <si>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</si>
  <si>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</si>
  <si>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</si>
  <si>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</si>
  <si>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</si>
  <si>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</si>
  <si>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</si>
  <si>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</si>
  <si>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</si>
  <si>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</si>
  <si>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</si>
  <si>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</si>
  <si>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</si>
  <si>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</si>
  <si>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</si>
  <si>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</si>
  <si>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</si>
  <si>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</si>
  <si>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</si>
  <si>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</si>
  <si>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</si>
  <si>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</si>
  <si>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</si>
  <si>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</si>
  <si>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</si>
  <si>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</si>
  <si>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</si>
  <si>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</si>
  <si>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</si>
  <si>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</si>
  <si>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</si>
  <si>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</si>
  <si>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</si>
  <si>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</si>
  <si>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</si>
  <si>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</si>
  <si>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</si>
  <si>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</si>
  <si>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</si>
  <si>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</si>
  <si>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</si>
  <si>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</si>
  <si>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</si>
  <si>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</si>
  <si>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</si>
  <si>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</si>
  <si>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</si>
  <si>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</si>
  <si>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</si>
  <si>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</si>
  <si>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</si>
  <si>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</si>
  <si>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</si>
  <si>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</si>
  <si>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</si>
  <si>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</si>
  <si>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</si>
  <si>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</si>
  <si>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</si>
  <si>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</si>
  <si>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</si>
  <si>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</si>
  <si>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</si>
  <si>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</si>
  <si>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</si>
  <si>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</si>
  <si>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</si>
  <si>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</si>
  <si>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</si>
  <si>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</si>
  <si>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</si>
  <si>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</si>
  <si>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</si>
  <si>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</si>
  <si>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</si>
  <si>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</si>
  <si>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</si>
  <si>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</si>
  <si>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</si>
  <si>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</si>
  <si>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биологии</t>
  </si>
  <si>
    <t>Колесникова</t>
  </si>
  <si>
    <t>Екатерина</t>
  </si>
  <si>
    <t>Владимировна</t>
  </si>
  <si>
    <t xml:space="preserve">Яцкая  </t>
  </si>
  <si>
    <t xml:space="preserve">Алина </t>
  </si>
  <si>
    <t>Сергеевна</t>
  </si>
  <si>
    <t xml:space="preserve">Муниципальное бюджетное общеобразовательное учреждение Мальчевская средняя общеобразовательная школа </t>
  </si>
  <si>
    <t xml:space="preserve"> Дарья </t>
  </si>
  <si>
    <t>Витальевна</t>
  </si>
  <si>
    <t>Рыбалкин</t>
  </si>
  <si>
    <t>Николай</t>
  </si>
  <si>
    <t>Сергеевич</t>
  </si>
  <si>
    <t>Кошлякова</t>
  </si>
  <si>
    <t>Виктория</t>
  </si>
  <si>
    <t>Андреевна</t>
  </si>
  <si>
    <t>Мирошников</t>
  </si>
  <si>
    <t>Валерий</t>
  </si>
  <si>
    <t>Соловьева</t>
  </si>
  <si>
    <t>Александра</t>
  </si>
  <si>
    <t>Ивановна</t>
  </si>
  <si>
    <t>Зубкова</t>
  </si>
  <si>
    <t>Маргарита</t>
  </si>
  <si>
    <t>Александровна</t>
  </si>
  <si>
    <t>Андропова</t>
  </si>
  <si>
    <t>Дарья</t>
  </si>
  <si>
    <t>Алексеевна</t>
  </si>
  <si>
    <t xml:space="preserve">Городничев </t>
  </si>
  <si>
    <t>Глеб</t>
  </si>
  <si>
    <t>Занкович</t>
  </si>
  <si>
    <t>Анастасия</t>
  </si>
  <si>
    <t>Романовна</t>
  </si>
  <si>
    <t>Датченко</t>
  </si>
  <si>
    <t>Арина</t>
  </si>
  <si>
    <t>Ярославовна</t>
  </si>
  <si>
    <t>Рослякова</t>
  </si>
  <si>
    <t>Полина</t>
  </si>
  <si>
    <t>Любимова</t>
  </si>
  <si>
    <t>Морозова</t>
  </si>
  <si>
    <t>Софья</t>
  </si>
  <si>
    <t>Павловна</t>
  </si>
  <si>
    <t>Глушакова</t>
  </si>
  <si>
    <t>Помазан</t>
  </si>
  <si>
    <t>Ирина</t>
  </si>
  <si>
    <t>Андрей</t>
  </si>
  <si>
    <t>Забелина</t>
  </si>
  <si>
    <t>Константиновна</t>
  </si>
  <si>
    <t>Слепцова</t>
  </si>
  <si>
    <t>Карина</t>
  </si>
  <si>
    <t>Вадимовна</t>
  </si>
  <si>
    <t>Пасашкова</t>
  </si>
  <si>
    <t>Влада</t>
  </si>
  <si>
    <t>Денисовна</t>
  </si>
  <si>
    <t>Левченко</t>
  </si>
  <si>
    <t>Лилия</t>
  </si>
  <si>
    <t>Васильевна</t>
  </si>
  <si>
    <t>Калиберда</t>
  </si>
  <si>
    <t>Алина</t>
  </si>
  <si>
    <t>Кротенко</t>
  </si>
  <si>
    <t>Валерьевна</t>
  </si>
  <si>
    <t>Ковалёва</t>
  </si>
  <si>
    <t>Гончарова</t>
  </si>
  <si>
    <t>Ангелина</t>
  </si>
  <si>
    <t>Стрельцова</t>
  </si>
  <si>
    <t>Елизавета</t>
  </si>
  <si>
    <t>Пузикова</t>
  </si>
  <si>
    <t>Шейко</t>
  </si>
  <si>
    <t>Диана</t>
  </si>
  <si>
    <t>Максимовна</t>
  </si>
  <si>
    <t>Северинова</t>
  </si>
  <si>
    <t>Вячеславовна</t>
  </si>
  <si>
    <t>Орлова</t>
  </si>
  <si>
    <t>Валерия</t>
  </si>
  <si>
    <t>Дмитриевна</t>
  </si>
  <si>
    <t>Морозов</t>
  </si>
  <si>
    <t>Евгений</t>
  </si>
  <si>
    <t>Денекин</t>
  </si>
  <si>
    <t>Максим</t>
  </si>
  <si>
    <t>Садовая</t>
  </si>
  <si>
    <t>Барановская</t>
  </si>
  <si>
    <t>Алена</t>
  </si>
  <si>
    <t>Олеговна</t>
  </si>
  <si>
    <t>Демченко</t>
  </si>
  <si>
    <t>Светлана</t>
  </si>
  <si>
    <t>Кондратенков</t>
  </si>
  <si>
    <t>Владислав</t>
  </si>
  <si>
    <t>Петрович</t>
  </si>
  <si>
    <t>Фонтош</t>
  </si>
  <si>
    <t>Ренат</t>
  </si>
  <si>
    <t>Нестеренко</t>
  </si>
  <si>
    <t>Анна</t>
  </si>
  <si>
    <t>Пушкарев</t>
  </si>
  <si>
    <t>Александрович</t>
  </si>
  <si>
    <t xml:space="preserve">Лузанова </t>
  </si>
  <si>
    <t>Антоновна</t>
  </si>
  <si>
    <t xml:space="preserve">Сазаева </t>
  </si>
  <si>
    <t>Маржан</t>
  </si>
  <si>
    <t>Хамидовна</t>
  </si>
  <si>
    <t>Париев</t>
  </si>
  <si>
    <t>Данил</t>
  </si>
  <si>
    <t>Николаевич</t>
  </si>
  <si>
    <t>Плотников</t>
  </si>
  <si>
    <t>Слугинова</t>
  </si>
  <si>
    <t>Костюкова</t>
  </si>
  <si>
    <t>Ульяна</t>
  </si>
  <si>
    <t>Катинян</t>
  </si>
  <si>
    <t>Арман</t>
  </si>
  <si>
    <t>Араевич</t>
  </si>
  <si>
    <t>Трандафилова</t>
  </si>
  <si>
    <t>Луковенко</t>
  </si>
  <si>
    <t>Королёва</t>
  </si>
  <si>
    <t>Гуртовая</t>
  </si>
  <si>
    <t>Инна</t>
  </si>
  <si>
    <t>Белоусова</t>
  </si>
  <si>
    <t>Юрьевна</t>
  </si>
  <si>
    <t>Глухов</t>
  </si>
  <si>
    <t>Андреевич</t>
  </si>
  <si>
    <t>Григорьева</t>
  </si>
  <si>
    <t xml:space="preserve"> Малай </t>
  </si>
  <si>
    <t xml:space="preserve">Михаил </t>
  </si>
  <si>
    <t xml:space="preserve">Абакумов </t>
  </si>
  <si>
    <t>Павел</t>
  </si>
  <si>
    <t>Лысенко</t>
  </si>
  <si>
    <t>Юлия</t>
  </si>
  <si>
    <t xml:space="preserve">Свищёва </t>
  </si>
  <si>
    <t xml:space="preserve">Алиса </t>
  </si>
  <si>
    <t>Лобас</t>
  </si>
  <si>
    <t>Купцова</t>
  </si>
  <si>
    <t>Пикалева</t>
  </si>
  <si>
    <t>Варвара</t>
  </si>
  <si>
    <t>Михайловна</t>
  </si>
  <si>
    <t>Топольскова</t>
  </si>
  <si>
    <t>Никишина</t>
  </si>
  <si>
    <t>Владислава</t>
  </si>
  <si>
    <t>Пилюшко</t>
  </si>
  <si>
    <t>Николаевна</t>
  </si>
  <si>
    <t>Ковалева</t>
  </si>
  <si>
    <t>София</t>
  </si>
  <si>
    <t>Артемовна</t>
  </si>
  <si>
    <t>Орленко</t>
  </si>
  <si>
    <t>Романенко</t>
  </si>
  <si>
    <t>Элина</t>
  </si>
  <si>
    <t>Лобков</t>
  </si>
  <si>
    <t>Юрьевич</t>
  </si>
  <si>
    <t>Глущенко</t>
  </si>
  <si>
    <t>Злобина</t>
  </si>
  <si>
    <t>Бурдина</t>
  </si>
  <si>
    <t>Мирослав</t>
  </si>
  <si>
    <t xml:space="preserve">Лыскова </t>
  </si>
  <si>
    <t xml:space="preserve">Ксения </t>
  </si>
  <si>
    <t xml:space="preserve">Стецко </t>
  </si>
  <si>
    <t>Коробкова</t>
  </si>
  <si>
    <t xml:space="preserve"> Юлия </t>
  </si>
  <si>
    <t>Маратовна</t>
  </si>
  <si>
    <t>Кияненко</t>
  </si>
  <si>
    <t>Рудометов</t>
  </si>
  <si>
    <t>Васильевич</t>
  </si>
  <si>
    <t xml:space="preserve">Мирошниченко </t>
  </si>
  <si>
    <t>Лобачева</t>
  </si>
  <si>
    <t>Геннадьевна</t>
  </si>
  <si>
    <t>Закупина</t>
  </si>
  <si>
    <t>Мария</t>
  </si>
  <si>
    <t>Пономарев</t>
  </si>
  <si>
    <t>Михаил</t>
  </si>
  <si>
    <t>Константинович</t>
  </si>
  <si>
    <t>Назаров</t>
  </si>
  <si>
    <t>Ярослав</t>
  </si>
  <si>
    <t>Алексеевич</t>
  </si>
  <si>
    <t>Рожина</t>
  </si>
  <si>
    <t>Анжелика</t>
  </si>
  <si>
    <t xml:space="preserve">Кулик </t>
  </si>
  <si>
    <t xml:space="preserve">Никодина </t>
  </si>
  <si>
    <t>Ильин</t>
  </si>
  <si>
    <t>Владимир</t>
  </si>
  <si>
    <t>Владимирович</t>
  </si>
  <si>
    <t>Тленкопачев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</si>
</sst>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73;&#1080;&#1086;&#1083;&#1086;&#1075;&#1080;&#1103;%207/&#1052;&#1041;&#1054;&#1059;%20&#1060;&#1086;&#1084;&#1080;&#1085;&#1089;&#1082;&#1072;&#1103;%20&#1054;&#1054;&#1064;_&#1073;&#1080;&#1086;&#1083;&#1086;&#1075;&#1080;&#1103;_7_&#1060;&#1086;&#1088;&#1084;&#1072;%20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73;&#1080;&#1086;&#1083;&#1086;&#1075;&#1080;&#1103;%207/&#1060;&#1086;&#1088;&#1084;&#1072;%203_&#1064;&#1069;_&#1042;&#1089;&#1054;&#1064;_2021%207%20&#1082;&#1083;%20&#1073;&#1080;&#1086;&#1083;&#1086;&#1075;&#1080;&#1103;%20&#1050;&#1088;&#1080;&#1074;&#1086;&#1088;&#1086;&#1078;&#1089;&#1082;&#1072;&#1103;%20&#1057;&#1054;&#1064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73;&#1080;&#1086;&#1083;&#1086;&#1075;&#1080;&#1103;_8_&#1092;&#1086;&#1088;&#1084;&#1072;%20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OLD%20DESKTOP/&#1042;&#1089;&#1054;&#1064;/&#1052;&#1069;_&#1042;&#1089;&#1054;&#1064;_2020/&#1056;&#1045;&#1049;&#1058;&#1048;&#1053;&#1043;&#1048;_&#1052;&#1069;_&#1042;&#1089;&#1054;&#1064;_2020_2021/&#1052;&#1080;&#1083;&#1083;&#1077;&#1088;&#1086;&#1074;&#1089;&#1082;&#1080;&#1081;_&#1073;&#1080;&#1086;&#1083;&#1086;&#1075;&#1080;&#1103;_10_&#1092;&#1086;&#1088;&#1084;&#1072;%20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73;&#1080;&#1086;&#1083;&#1086;&#1075;&#1080;&#1103;_10_&#1092;&#1086;&#1088;&#1084;&#1072;%2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73;&#1080;&#1086;&#1083;&#1086;&#1075;&#1080;&#1103;%207/&#1052;&#1041;&#1054;&#1059;%20&#1050;&#1091;&#1076;&#1080;&#1085;&#1086;&#1074;&#1089;&#1082;&#1072;&#1103;%20&#1054;&#1054;&#1064;_&#1073;&#1080;&#1086;&#1083;&#1086;&#1075;&#1080;&#1103;_7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1;&#1048;&#1054;&#1051;&#1054;&#1043;&#1048;&#1071;_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1;&#1048;&#1054;&#1051;&#1054;&#1043;&#1048;&#1071;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1;&#1048;&#1054;&#1051;&#1054;&#1043;&#1048;&#1071;_1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7;&#1054;&#1064;%20&#8470;8_%20&#1041;&#1080;&#1086;&#1083;&#1086;&#1075;&#1080;&#1103;_7-11_%20&#1092;&#1086;&#1088;&#1084;&#1072;%20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1;&#1048;&#1054;&#1051;&#1054;&#1043;&#1048;&#1071;_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73;&#1080;&#1086;&#1083;&#1086;&#1075;&#1080;&#1103;_9_&#1092;&#1086;&#1088;&#1084;&#1072;%20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7;&#1054;&#1064;%20&#8470;%202_&#1073;&#1080;&#1086;&#1083;&#1086;&#1075;&#1080;&#1103;_7_&#1092;&#1086;&#1088;&#1084;&#1072;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7;&#1054;&#1064;%20&#8470;%202_&#1073;&#1080;&#1086;&#1083;&#1086;&#1075;&#1080;&#1103;_11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/>
          <cell r="D1248"/>
          <cell r="E1248"/>
        </row>
        <row r="1249">
          <cell r="C1249"/>
          <cell r="D1249"/>
          <cell r="E1249"/>
        </row>
        <row r="1250">
          <cell r="C1250"/>
          <cell r="D1250"/>
          <cell r="E1250"/>
        </row>
        <row r="1251">
          <cell r="C1251"/>
          <cell r="D1251"/>
          <cell r="E1251"/>
        </row>
        <row r="1252">
          <cell r="C1252"/>
          <cell r="D1252"/>
          <cell r="E1252"/>
        </row>
        <row r="1253">
          <cell r="C1253"/>
          <cell r="D1253"/>
          <cell r="E1253"/>
        </row>
        <row r="1254">
          <cell r="C1254"/>
          <cell r="D1254"/>
          <cell r="E1254"/>
        </row>
        <row r="1255">
          <cell r="C1255"/>
          <cell r="D1255"/>
          <cell r="E1255"/>
        </row>
        <row r="1256">
          <cell r="C1256"/>
          <cell r="D1256"/>
          <cell r="E1256"/>
        </row>
        <row r="1257">
          <cell r="C1257"/>
          <cell r="D1257"/>
          <cell r="E1257"/>
        </row>
        <row r="1258">
          <cell r="C1258"/>
          <cell r="D1258"/>
          <cell r="E1258"/>
        </row>
        <row r="1259">
          <cell r="C1259"/>
          <cell r="D1259"/>
          <cell r="E1259"/>
        </row>
        <row r="1260">
          <cell r="C1260"/>
          <cell r="D1260"/>
          <cell r="E1260"/>
        </row>
        <row r="1261">
          <cell r="C1261"/>
          <cell r="D1261"/>
          <cell r="E1261"/>
        </row>
        <row r="1262">
          <cell r="C1262"/>
          <cell r="D1262"/>
          <cell r="E1262"/>
        </row>
        <row r="1263">
          <cell r="C1263"/>
          <cell r="D1263"/>
          <cell r="E1263"/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/>
          <cell r="D1248"/>
          <cell r="E1248"/>
        </row>
        <row r="1249">
          <cell r="C1249"/>
          <cell r="D1249"/>
          <cell r="E1249"/>
        </row>
        <row r="1250">
          <cell r="C1250"/>
          <cell r="D1250"/>
          <cell r="E1250"/>
        </row>
        <row r="1251">
          <cell r="C1251"/>
          <cell r="D1251"/>
          <cell r="E1251"/>
        </row>
        <row r="1252">
          <cell r="C1252"/>
          <cell r="D1252"/>
          <cell r="E1252"/>
        </row>
        <row r="1253">
          <cell r="C1253"/>
          <cell r="D1253"/>
          <cell r="E1253"/>
        </row>
        <row r="1254">
          <cell r="C1254"/>
          <cell r="D1254"/>
          <cell r="E1254"/>
        </row>
        <row r="1255">
          <cell r="C1255"/>
          <cell r="D1255"/>
          <cell r="E1255"/>
        </row>
        <row r="1256">
          <cell r="C1256"/>
          <cell r="D1256"/>
          <cell r="E1256"/>
        </row>
        <row r="1257">
          <cell r="C1257"/>
          <cell r="D1257"/>
          <cell r="E1257"/>
        </row>
        <row r="1258">
          <cell r="C1258"/>
          <cell r="D1258"/>
          <cell r="E1258"/>
        </row>
        <row r="1259">
          <cell r="C1259"/>
          <cell r="D1259"/>
          <cell r="E1259"/>
        </row>
        <row r="1260">
          <cell r="C1260"/>
          <cell r="D1260"/>
          <cell r="E1260"/>
        </row>
        <row r="1261">
          <cell r="C1261"/>
          <cell r="D1261"/>
          <cell r="E1261"/>
        </row>
        <row r="1262">
          <cell r="C1262"/>
          <cell r="D1262"/>
          <cell r="E1262"/>
        </row>
        <row r="1263">
          <cell r="C1263"/>
          <cell r="D1263"/>
          <cell r="E1263"/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94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28" t="s">
        <v>2787</v>
      </c>
      <c r="C3" s="28"/>
      <c r="E3" s="24"/>
      <c r="F3" s="21"/>
      <c r="G3" s="1"/>
    </row>
    <row r="4" spans="1:7" x14ac:dyDescent="0.3">
      <c r="A4" s="29"/>
      <c r="B4" s="30"/>
      <c r="C4" s="30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26">
        <v>1</v>
      </c>
      <c r="B8" s="31" t="s">
        <v>2905</v>
      </c>
      <c r="C8" s="31" t="s">
        <v>2906</v>
      </c>
      <c r="D8" s="31" t="s">
        <v>2799</v>
      </c>
      <c r="E8" s="32">
        <v>283</v>
      </c>
      <c r="F8" s="33" t="str">
        <f>VLOOKUP(E8,[2]ОО!C:E,3,FALSE)</f>
        <v>Муниципальное бюджетное общеобразовательное учреждение гимназия № 1 им.Пенькова М.И.</v>
      </c>
      <c r="G8" s="31">
        <v>11</v>
      </c>
    </row>
    <row r="9" spans="1:7" ht="41.4" x14ac:dyDescent="0.3">
      <c r="A9" s="26">
        <f>A8+1</f>
        <v>2</v>
      </c>
      <c r="B9" s="31" t="s">
        <v>2907</v>
      </c>
      <c r="C9" s="31" t="s">
        <v>2908</v>
      </c>
      <c r="D9" s="31" t="s">
        <v>2879</v>
      </c>
      <c r="E9" s="32">
        <v>283</v>
      </c>
      <c r="F9" s="33" t="str">
        <f>VLOOKUP(E9,[2]ОО!C:E,3,FALSE)</f>
        <v>Муниципальное бюджетное общеобразовательное учреждение гимназия № 1 им.Пенькова М.И.</v>
      </c>
      <c r="G9" s="31">
        <v>11</v>
      </c>
    </row>
    <row r="10" spans="1:7" ht="41.4" x14ac:dyDescent="0.3">
      <c r="A10" s="26">
        <f>A9+1</f>
        <v>3</v>
      </c>
      <c r="B10" s="31" t="s">
        <v>2919</v>
      </c>
      <c r="C10" s="31" t="s">
        <v>2920</v>
      </c>
      <c r="D10" s="31" t="s">
        <v>2802</v>
      </c>
      <c r="E10" s="32">
        <v>283</v>
      </c>
      <c r="F10" s="33" t="str">
        <f>VLOOKUP(E10,[4]ОО!C:E,3,FALSE)</f>
        <v>Муниципальное бюджетное общеобразовательное учреждение гимназия № 1 им.Пенькова М.И.</v>
      </c>
      <c r="G10" s="31">
        <v>10</v>
      </c>
    </row>
    <row r="11" spans="1:7" ht="41.4" x14ac:dyDescent="0.3">
      <c r="A11" s="26">
        <f t="shared" ref="A11:A74" si="0">A10+1</f>
        <v>4</v>
      </c>
      <c r="B11" s="27" t="s">
        <v>2958</v>
      </c>
      <c r="C11" s="27" t="s">
        <v>2910</v>
      </c>
      <c r="D11" s="27" t="s">
        <v>2796</v>
      </c>
      <c r="E11" s="27">
        <v>283</v>
      </c>
      <c r="F11" s="33" t="str">
        <f>VLOOKUP(E11,[13]ОО!C:E,3,FALSE)</f>
        <v>Муниципальное бюджетное общеобразовательное учреждение гимназия № 1 им.Пенькова М.И.</v>
      </c>
      <c r="G11" s="31">
        <v>11</v>
      </c>
    </row>
    <row r="12" spans="1:7" ht="41.4" x14ac:dyDescent="0.3">
      <c r="A12" s="26">
        <f t="shared" si="0"/>
        <v>5</v>
      </c>
      <c r="B12" s="31" t="s">
        <v>2885</v>
      </c>
      <c r="C12" s="31" t="s">
        <v>2886</v>
      </c>
      <c r="D12" s="31" t="s">
        <v>2887</v>
      </c>
      <c r="E12" s="32">
        <v>283</v>
      </c>
      <c r="F12" s="33" t="str">
        <f>VLOOKUP(E12,[3]ОО!C:E,3,FALSE)</f>
        <v>Муниципальное бюджетное общеобразовательное учреждение гимназия № 1 им.Пенькова М.И.</v>
      </c>
      <c r="G12" s="31">
        <v>9</v>
      </c>
    </row>
    <row r="13" spans="1:7" ht="41.4" x14ac:dyDescent="0.3">
      <c r="A13" s="26">
        <f t="shared" si="0"/>
        <v>6</v>
      </c>
      <c r="B13" s="31" t="s">
        <v>2915</v>
      </c>
      <c r="C13" s="31" t="s">
        <v>2916</v>
      </c>
      <c r="D13" s="31" t="s">
        <v>2917</v>
      </c>
      <c r="E13" s="32">
        <v>283</v>
      </c>
      <c r="F13" s="33" t="str">
        <f>VLOOKUP(E13,[4]ОО!C:E,3,FALSE)</f>
        <v>Муниципальное бюджетное общеобразовательное учреждение гимназия № 1 им.Пенькова М.И.</v>
      </c>
      <c r="G13" s="31">
        <v>10</v>
      </c>
    </row>
    <row r="14" spans="1:7" ht="41.4" x14ac:dyDescent="0.3">
      <c r="A14" s="26">
        <f t="shared" si="0"/>
        <v>7</v>
      </c>
      <c r="B14" s="31" t="s">
        <v>2865</v>
      </c>
      <c r="C14" s="31" t="s">
        <v>2851</v>
      </c>
      <c r="D14" s="31" t="s">
        <v>2810</v>
      </c>
      <c r="E14" s="32">
        <v>283</v>
      </c>
      <c r="F14" s="33" t="str">
        <f>VLOOKUP(E14,[3]ОО!C:E,3,FALSE)</f>
        <v>Муниципальное бюджетное общеобразовательное учреждение гимназия № 1 им.Пенькова М.И.</v>
      </c>
      <c r="G14" s="31">
        <v>9</v>
      </c>
    </row>
    <row r="15" spans="1:7" ht="41.4" x14ac:dyDescent="0.3">
      <c r="A15" s="26">
        <f t="shared" si="0"/>
        <v>8</v>
      </c>
      <c r="B15" s="31" t="s">
        <v>2911</v>
      </c>
      <c r="C15" s="31" t="s">
        <v>2912</v>
      </c>
      <c r="D15" s="31" t="s">
        <v>2793</v>
      </c>
      <c r="E15" s="32">
        <v>283</v>
      </c>
      <c r="F15" s="33" t="str">
        <f>VLOOKUP(E15,[2]ОО!C:E,3,FALSE)</f>
        <v>Муниципальное бюджетное общеобразовательное учреждение гимназия № 1 им.Пенькова М.И.</v>
      </c>
      <c r="G15" s="31">
        <v>11</v>
      </c>
    </row>
    <row r="16" spans="1:7" ht="41.4" x14ac:dyDescent="0.3">
      <c r="A16" s="26">
        <f t="shared" si="0"/>
        <v>9</v>
      </c>
      <c r="B16" s="31" t="s">
        <v>2856</v>
      </c>
      <c r="C16" s="31" t="s">
        <v>2801</v>
      </c>
      <c r="D16" s="31" t="s">
        <v>2857</v>
      </c>
      <c r="E16" s="32">
        <v>283</v>
      </c>
      <c r="F16" s="33" t="str">
        <f>VLOOKUP(E16,[3]ОО!C:E,3,FALSE)</f>
        <v>Муниципальное бюджетное общеобразовательное учреждение гимназия № 1 им.Пенькова М.И.</v>
      </c>
      <c r="G16" s="31">
        <v>9</v>
      </c>
    </row>
    <row r="17" spans="1:7" ht="41.4" x14ac:dyDescent="0.3">
      <c r="A17" s="26">
        <f t="shared" si="0"/>
        <v>10</v>
      </c>
      <c r="B17" s="31" t="s">
        <v>2918</v>
      </c>
      <c r="C17" s="31" t="s">
        <v>2844</v>
      </c>
      <c r="D17" s="31" t="s">
        <v>2818</v>
      </c>
      <c r="E17" s="32">
        <v>283</v>
      </c>
      <c r="F17" s="33" t="str">
        <f>VLOOKUP(E17,[4]ОО!C:E,3,FALSE)</f>
        <v>Муниципальное бюджетное общеобразовательное учреждение гимназия № 1 им.Пенькова М.И.</v>
      </c>
      <c r="G17" s="31">
        <v>10</v>
      </c>
    </row>
    <row r="18" spans="1:7" ht="41.4" x14ac:dyDescent="0.3">
      <c r="A18" s="26">
        <f t="shared" si="0"/>
        <v>11</v>
      </c>
      <c r="B18" s="37" t="s">
        <v>2947</v>
      </c>
      <c r="C18" s="39" t="s">
        <v>2948</v>
      </c>
      <c r="D18" s="31" t="s">
        <v>2827</v>
      </c>
      <c r="E18" s="32">
        <v>284</v>
      </c>
      <c r="F18" s="33" t="str">
        <f>VLOOKUP(E18,[8]ОО!C:E,3,FALSE)</f>
        <v>Муниципальное бюджетное общеобразовательное учреждение средняя общеобразовательная школа №2</v>
      </c>
      <c r="G18" s="31">
        <v>7</v>
      </c>
    </row>
    <row r="19" spans="1:7" ht="41.4" x14ac:dyDescent="0.3">
      <c r="A19" s="26">
        <f t="shared" si="0"/>
        <v>12</v>
      </c>
      <c r="B19" s="37" t="s">
        <v>2941</v>
      </c>
      <c r="C19" s="37" t="s">
        <v>2910</v>
      </c>
      <c r="D19" s="31" t="s">
        <v>2868</v>
      </c>
      <c r="E19" s="32">
        <v>284</v>
      </c>
      <c r="F19" s="33" t="str">
        <f>VLOOKUP(E19,[9]ОО!C:E,3,FALSE)</f>
        <v>Муниципальное бюджетное общеобразовательное учреждение средняя общеобразовательная школа №2</v>
      </c>
      <c r="G19" s="31">
        <v>11</v>
      </c>
    </row>
    <row r="20" spans="1:7" ht="41.4" x14ac:dyDescent="0.3">
      <c r="A20" s="26">
        <f t="shared" si="0"/>
        <v>13</v>
      </c>
      <c r="B20" s="27" t="s">
        <v>2913</v>
      </c>
      <c r="C20" s="27" t="s">
        <v>2835</v>
      </c>
      <c r="D20" s="27" t="s">
        <v>2793</v>
      </c>
      <c r="E20" s="27">
        <v>284</v>
      </c>
      <c r="F20" s="33" t="str">
        <f>VLOOKUP(E20,[12]ОО!C:E,3,FALSE)</f>
        <v>Муниципальное бюджетное общеобразовательное учреждение средняя общеобразовательная школа №2</v>
      </c>
      <c r="G20" s="31">
        <v>11</v>
      </c>
    </row>
    <row r="21" spans="1:7" ht="41.4" x14ac:dyDescent="0.3">
      <c r="A21" s="26">
        <f t="shared" si="0"/>
        <v>14</v>
      </c>
      <c r="B21" s="37" t="s">
        <v>2945</v>
      </c>
      <c r="C21" s="37" t="s">
        <v>2817</v>
      </c>
      <c r="D21" s="31" t="s">
        <v>2946</v>
      </c>
      <c r="E21" s="32">
        <v>284</v>
      </c>
      <c r="F21" s="33" t="str">
        <f>VLOOKUP(E21,[8]ОО!C:E,3,FALSE)</f>
        <v>Муниципальное бюджетное общеобразовательное учреждение средняя общеобразовательная школа №2</v>
      </c>
      <c r="G21" s="31">
        <v>7</v>
      </c>
    </row>
    <row r="22" spans="1:7" ht="41.4" x14ac:dyDescent="0.3">
      <c r="A22" s="26">
        <f t="shared" si="0"/>
        <v>15</v>
      </c>
      <c r="B22" s="37" t="s">
        <v>2944</v>
      </c>
      <c r="C22" s="39" t="s">
        <v>2817</v>
      </c>
      <c r="D22" s="31" t="s">
        <v>2790</v>
      </c>
      <c r="E22" s="32">
        <v>284</v>
      </c>
      <c r="F22" s="33" t="str">
        <f>VLOOKUP(E22,[8]ОО!C:E,3,FALSE)</f>
        <v>Муниципальное бюджетное общеобразовательное учреждение средняя общеобразовательная школа №2</v>
      </c>
      <c r="G22" s="31">
        <v>7</v>
      </c>
    </row>
    <row r="23" spans="1:7" ht="43.2" x14ac:dyDescent="0.3">
      <c r="A23" s="26">
        <f t="shared" si="0"/>
        <v>16</v>
      </c>
      <c r="B23" s="36" t="s">
        <v>2952</v>
      </c>
      <c r="C23" s="36" t="s">
        <v>2953</v>
      </c>
      <c r="D23" s="36" t="s">
        <v>2954</v>
      </c>
      <c r="E23" s="36">
        <v>284</v>
      </c>
      <c r="F23" s="40" t="s">
        <v>2047</v>
      </c>
      <c r="G23" s="36">
        <v>8</v>
      </c>
    </row>
    <row r="24" spans="1:7" ht="41.4" x14ac:dyDescent="0.3">
      <c r="A24" s="26">
        <f t="shared" si="0"/>
        <v>17</v>
      </c>
      <c r="B24" s="37" t="s">
        <v>2949</v>
      </c>
      <c r="C24" s="39" t="s">
        <v>2950</v>
      </c>
      <c r="D24" s="31" t="s">
        <v>2951</v>
      </c>
      <c r="E24" s="32">
        <v>284</v>
      </c>
      <c r="F24" s="33" t="str">
        <f>VLOOKUP(E24,[8]ОО!C:E,3,FALSE)</f>
        <v>Муниципальное бюджетное общеобразовательное учреждение средняя общеобразовательная школа №2</v>
      </c>
      <c r="G24" s="31">
        <v>7</v>
      </c>
    </row>
    <row r="25" spans="1:7" ht="43.2" x14ac:dyDescent="0.3">
      <c r="A25" s="26">
        <f t="shared" si="0"/>
        <v>18</v>
      </c>
      <c r="B25" s="36" t="s">
        <v>2955</v>
      </c>
      <c r="C25" s="36" t="s">
        <v>2956</v>
      </c>
      <c r="D25" s="36" t="s">
        <v>2857</v>
      </c>
      <c r="E25" s="36">
        <v>284</v>
      </c>
      <c r="F25" s="40" t="s">
        <v>2047</v>
      </c>
      <c r="G25" s="36">
        <v>8</v>
      </c>
    </row>
    <row r="26" spans="1:7" ht="41.4" x14ac:dyDescent="0.3">
      <c r="A26" s="26">
        <f t="shared" si="0"/>
        <v>19</v>
      </c>
      <c r="B26" s="37" t="s">
        <v>2942</v>
      </c>
      <c r="C26" s="37" t="s">
        <v>2862</v>
      </c>
      <c r="D26" s="31" t="s">
        <v>2943</v>
      </c>
      <c r="E26" s="32">
        <v>284</v>
      </c>
      <c r="F26" s="33" t="str">
        <f>VLOOKUP(E26,[8]ОО!C:E,3,FALSE)</f>
        <v>Муниципальное бюджетное общеобразовательное учреждение средняя общеобразовательная школа №2</v>
      </c>
      <c r="G26" s="31">
        <v>7</v>
      </c>
    </row>
    <row r="27" spans="1:7" ht="41.4" x14ac:dyDescent="0.3">
      <c r="A27" s="26">
        <f t="shared" si="0"/>
        <v>20</v>
      </c>
      <c r="B27" s="31" t="s">
        <v>2938</v>
      </c>
      <c r="C27" s="31" t="s">
        <v>2939</v>
      </c>
      <c r="D27" s="31" t="s">
        <v>2940</v>
      </c>
      <c r="E27" s="32">
        <v>286</v>
      </c>
      <c r="F27" s="33" t="s">
        <v>1476</v>
      </c>
      <c r="G27" s="31">
        <v>8</v>
      </c>
    </row>
    <row r="28" spans="1:7" ht="41.4" x14ac:dyDescent="0.3">
      <c r="A28" s="26">
        <f t="shared" si="0"/>
        <v>21</v>
      </c>
      <c r="B28" s="31" t="s">
        <v>2935</v>
      </c>
      <c r="C28" s="31" t="s">
        <v>2936</v>
      </c>
      <c r="D28" s="31" t="s">
        <v>2860</v>
      </c>
      <c r="E28" s="32">
        <v>286</v>
      </c>
      <c r="F28" s="33" t="s">
        <v>1476</v>
      </c>
      <c r="G28" s="31">
        <v>8</v>
      </c>
    </row>
    <row r="29" spans="1:7" ht="41.4" x14ac:dyDescent="0.3">
      <c r="A29" s="26">
        <f t="shared" si="0"/>
        <v>22</v>
      </c>
      <c r="B29" s="31" t="s">
        <v>2876</v>
      </c>
      <c r="C29" s="31" t="s">
        <v>2877</v>
      </c>
      <c r="D29" s="31" t="s">
        <v>2810</v>
      </c>
      <c r="E29" s="32">
        <v>286</v>
      </c>
      <c r="F29" s="33" t="str">
        <f>VLOOKUP(E29,[3]ОО!C:E,3,FALSE)</f>
        <v>Муниципальное бюджетное общеобразовательное учреждение средняя общеобразовательная школа №4</v>
      </c>
      <c r="G29" s="31">
        <v>9</v>
      </c>
    </row>
    <row r="30" spans="1:7" ht="41.4" x14ac:dyDescent="0.3">
      <c r="A30" s="26">
        <f t="shared" si="0"/>
        <v>23</v>
      </c>
      <c r="B30" s="31" t="s">
        <v>2858</v>
      </c>
      <c r="C30" s="31" t="s">
        <v>2859</v>
      </c>
      <c r="D30" s="31" t="s">
        <v>2860</v>
      </c>
      <c r="E30" s="32">
        <v>286</v>
      </c>
      <c r="F30" s="33" t="str">
        <f>VLOOKUP(E30,[3]ОО!C:E,3,FALSE)</f>
        <v>Муниципальное бюджетное общеобразовательное учреждение средняя общеобразовательная школа №4</v>
      </c>
      <c r="G30" s="31">
        <v>9</v>
      </c>
    </row>
    <row r="31" spans="1:7" ht="41.4" x14ac:dyDescent="0.3">
      <c r="A31" s="26">
        <f t="shared" si="0"/>
        <v>24</v>
      </c>
      <c r="B31" s="31" t="s">
        <v>2937</v>
      </c>
      <c r="C31" s="31" t="s">
        <v>2792</v>
      </c>
      <c r="D31" s="31" t="s">
        <v>2793</v>
      </c>
      <c r="E31" s="32">
        <v>286</v>
      </c>
      <c r="F31" s="33" t="s">
        <v>1476</v>
      </c>
      <c r="G31" s="31">
        <v>8</v>
      </c>
    </row>
    <row r="32" spans="1:7" ht="41.4" x14ac:dyDescent="0.3">
      <c r="A32" s="26">
        <f t="shared" si="0"/>
        <v>25</v>
      </c>
      <c r="B32" s="31" t="s">
        <v>2811</v>
      </c>
      <c r="C32" s="31" t="s">
        <v>2812</v>
      </c>
      <c r="D32" s="31" t="s">
        <v>2813</v>
      </c>
      <c r="E32" s="32">
        <v>287</v>
      </c>
      <c r="F32" s="33" t="s">
        <v>2348</v>
      </c>
      <c r="G32" s="31">
        <v>7</v>
      </c>
    </row>
    <row r="33" spans="1:7" ht="41.4" x14ac:dyDescent="0.3">
      <c r="A33" s="26">
        <f t="shared" si="0"/>
        <v>26</v>
      </c>
      <c r="B33" s="31" t="s">
        <v>2828</v>
      </c>
      <c r="C33" s="31" t="s">
        <v>2806</v>
      </c>
      <c r="D33" s="31" t="s">
        <v>2810</v>
      </c>
      <c r="E33" s="32">
        <v>287</v>
      </c>
      <c r="F33" s="33" t="str">
        <f>VLOOKUP(E33,[6]ОО!C:E,3,FALSE)</f>
        <v>Муниципальное общеобразовательное учреждение средняя общеобразовательная школа № 5</v>
      </c>
      <c r="G33" s="31">
        <v>8</v>
      </c>
    </row>
    <row r="34" spans="1:7" ht="41.4" x14ac:dyDescent="0.3">
      <c r="A34" s="26">
        <f t="shared" si="0"/>
        <v>27</v>
      </c>
      <c r="B34" s="31" t="s">
        <v>2848</v>
      </c>
      <c r="C34" s="31" t="s">
        <v>2826</v>
      </c>
      <c r="D34" s="31" t="s">
        <v>2818</v>
      </c>
      <c r="E34" s="32">
        <v>287</v>
      </c>
      <c r="F34" s="33" t="str">
        <f>VLOOKUP(E34,[6]ОО!C:E,3,FALSE)</f>
        <v>Муниципальное общеобразовательное учреждение средняя общеобразовательная школа № 5</v>
      </c>
      <c r="G34" s="31">
        <v>8</v>
      </c>
    </row>
    <row r="35" spans="1:7" ht="41.4" x14ac:dyDescent="0.3">
      <c r="A35" s="26">
        <f t="shared" si="0"/>
        <v>28</v>
      </c>
      <c r="B35" s="31" t="s">
        <v>2814</v>
      </c>
      <c r="C35" s="31" t="s">
        <v>2815</v>
      </c>
      <c r="D35" s="31" t="s">
        <v>2799</v>
      </c>
      <c r="E35" s="32">
        <v>287</v>
      </c>
      <c r="F35" s="33" t="str">
        <f>VLOOKUP(E35,[6]ОО!C:E,3,FALSE)</f>
        <v>Муниципальное общеобразовательное учреждение средняя общеобразовательная школа № 5</v>
      </c>
      <c r="G35" s="31">
        <v>8</v>
      </c>
    </row>
    <row r="36" spans="1:7" ht="41.4" x14ac:dyDescent="0.3">
      <c r="A36" s="26">
        <f t="shared" si="0"/>
        <v>29</v>
      </c>
      <c r="B36" s="31" t="s">
        <v>2819</v>
      </c>
      <c r="C36" s="31" t="s">
        <v>2820</v>
      </c>
      <c r="D36" s="31" t="s">
        <v>2821</v>
      </c>
      <c r="E36" s="32">
        <v>287</v>
      </c>
      <c r="F36" s="33" t="str">
        <f>VLOOKUP(E36,[6]ОО!C:E,3,FALSE)</f>
        <v>Муниципальное общеобразовательное учреждение средняя общеобразовательная школа № 5</v>
      </c>
      <c r="G36" s="31">
        <v>8</v>
      </c>
    </row>
    <row r="37" spans="1:7" ht="41.4" x14ac:dyDescent="0.3">
      <c r="A37" s="26">
        <f t="shared" si="0"/>
        <v>30</v>
      </c>
      <c r="B37" s="31" t="s">
        <v>2832</v>
      </c>
      <c r="C37" s="31" t="s">
        <v>2801</v>
      </c>
      <c r="D37" s="31" t="s">
        <v>2833</v>
      </c>
      <c r="E37" s="32">
        <v>287</v>
      </c>
      <c r="F37" s="33" t="str">
        <f>VLOOKUP(E37,[6]ОО!C:E,3,FALSE)</f>
        <v>Муниципальное общеобразовательное учреждение средняя общеобразовательная школа № 5</v>
      </c>
      <c r="G37" s="31">
        <v>8</v>
      </c>
    </row>
    <row r="38" spans="1:7" ht="41.4" x14ac:dyDescent="0.3">
      <c r="A38" s="26">
        <f t="shared" si="0"/>
        <v>31</v>
      </c>
      <c r="B38" s="31" t="s">
        <v>2808</v>
      </c>
      <c r="C38" s="31" t="s">
        <v>2809</v>
      </c>
      <c r="D38" s="31" t="s">
        <v>2810</v>
      </c>
      <c r="E38" s="32">
        <v>287</v>
      </c>
      <c r="F38" s="33" t="s">
        <v>2348</v>
      </c>
      <c r="G38" s="31">
        <v>7</v>
      </c>
    </row>
    <row r="39" spans="1:7" ht="41.4" x14ac:dyDescent="0.3">
      <c r="A39" s="26">
        <f t="shared" si="0"/>
        <v>32</v>
      </c>
      <c r="B39" s="31" t="s">
        <v>2843</v>
      </c>
      <c r="C39" s="31" t="s">
        <v>2844</v>
      </c>
      <c r="D39" s="31" t="s">
        <v>2810</v>
      </c>
      <c r="E39" s="32">
        <v>287</v>
      </c>
      <c r="F39" s="33" t="str">
        <f>VLOOKUP(E39,[6]ОО!C:E,3,FALSE)</f>
        <v>Муниципальное общеобразовательное учреждение средняя общеобразовательная школа № 5</v>
      </c>
      <c r="G39" s="31">
        <v>8</v>
      </c>
    </row>
    <row r="40" spans="1:7" ht="41.4" x14ac:dyDescent="0.3">
      <c r="A40" s="26">
        <f t="shared" si="0"/>
        <v>33</v>
      </c>
      <c r="B40" s="31" t="s">
        <v>2847</v>
      </c>
      <c r="C40" s="31" t="s">
        <v>2826</v>
      </c>
      <c r="D40" s="31" t="s">
        <v>2813</v>
      </c>
      <c r="E40" s="32">
        <v>287</v>
      </c>
      <c r="F40" s="33" t="str">
        <f>VLOOKUP(E40,[6]ОО!C:E,3,FALSE)</f>
        <v>Муниципальное общеобразовательное учреждение средняя общеобразовательная школа № 5</v>
      </c>
      <c r="G40" s="31">
        <v>8</v>
      </c>
    </row>
    <row r="41" spans="1:7" ht="41.4" x14ac:dyDescent="0.3">
      <c r="A41" s="26">
        <f t="shared" si="0"/>
        <v>34</v>
      </c>
      <c r="B41" s="31" t="s">
        <v>2845</v>
      </c>
      <c r="C41" s="31" t="s">
        <v>2820</v>
      </c>
      <c r="D41" s="31" t="s">
        <v>2846</v>
      </c>
      <c r="E41" s="32">
        <v>287</v>
      </c>
      <c r="F41" s="33" t="str">
        <f>VLOOKUP(E41,[6]ОО!C:E,3,FALSE)</f>
        <v>Муниципальное общеобразовательное учреждение средняя общеобразовательная школа № 5</v>
      </c>
      <c r="G41" s="31">
        <v>8</v>
      </c>
    </row>
    <row r="42" spans="1:7" ht="41.4" x14ac:dyDescent="0.3">
      <c r="A42" s="26">
        <f t="shared" si="0"/>
        <v>35</v>
      </c>
      <c r="B42" s="31" t="s">
        <v>2840</v>
      </c>
      <c r="C42" s="31" t="s">
        <v>2841</v>
      </c>
      <c r="D42" s="31" t="s">
        <v>2842</v>
      </c>
      <c r="E42" s="32">
        <v>287</v>
      </c>
      <c r="F42" s="33" t="str">
        <f>VLOOKUP(E42,[6]ОО!C:E,3,FALSE)</f>
        <v>Муниципальное общеобразовательное учреждение средняя общеобразовательная школа № 5</v>
      </c>
      <c r="G42" s="31">
        <v>8</v>
      </c>
    </row>
    <row r="43" spans="1:7" ht="41.4" x14ac:dyDescent="0.3">
      <c r="A43" s="26">
        <f t="shared" si="0"/>
        <v>36</v>
      </c>
      <c r="B43" s="31" t="s">
        <v>2909</v>
      </c>
      <c r="C43" s="31" t="s">
        <v>2910</v>
      </c>
      <c r="D43" s="31" t="s">
        <v>2813</v>
      </c>
      <c r="E43" s="32">
        <v>287</v>
      </c>
      <c r="F43" s="33" t="str">
        <f>VLOOKUP(E43,[2]ОО!C:E,3,FALSE)</f>
        <v>Муниципальное общеобразовательное учреждение средняя общеобразовательная школа № 5</v>
      </c>
      <c r="G43" s="31">
        <v>11</v>
      </c>
    </row>
    <row r="44" spans="1:7" ht="41.4" x14ac:dyDescent="0.3">
      <c r="A44" s="26">
        <f t="shared" si="0"/>
        <v>37</v>
      </c>
      <c r="B44" s="31" t="s">
        <v>2824</v>
      </c>
      <c r="C44" s="31" t="s">
        <v>2812</v>
      </c>
      <c r="D44" s="31" t="s">
        <v>2793</v>
      </c>
      <c r="E44" s="32">
        <v>287</v>
      </c>
      <c r="F44" s="33" t="str">
        <f>VLOOKUP(E44,[6]ОО!C:E,3,FALSE)</f>
        <v>Муниципальное общеобразовательное учреждение средняя общеобразовательная школа № 5</v>
      </c>
      <c r="G44" s="31">
        <v>8</v>
      </c>
    </row>
    <row r="45" spans="1:7" ht="41.4" x14ac:dyDescent="0.3">
      <c r="A45" s="26">
        <f t="shared" si="0"/>
        <v>38</v>
      </c>
      <c r="B45" s="31" t="s">
        <v>2825</v>
      </c>
      <c r="C45" s="31" t="s">
        <v>2826</v>
      </c>
      <c r="D45" s="31" t="s">
        <v>2827</v>
      </c>
      <c r="E45" s="32">
        <v>287</v>
      </c>
      <c r="F45" s="33" t="str">
        <f>VLOOKUP(E45,[6]ОО!C:E,3,FALSE)</f>
        <v>Муниципальное общеобразовательное учреждение средняя общеобразовательная школа № 5</v>
      </c>
      <c r="G45" s="31">
        <v>8</v>
      </c>
    </row>
    <row r="46" spans="1:7" ht="41.4" x14ac:dyDescent="0.3">
      <c r="A46" s="26">
        <f t="shared" si="0"/>
        <v>39</v>
      </c>
      <c r="B46" s="31" t="s">
        <v>2837</v>
      </c>
      <c r="C46" s="31" t="s">
        <v>2838</v>
      </c>
      <c r="D46" s="31" t="s">
        <v>2839</v>
      </c>
      <c r="E46" s="32">
        <v>287</v>
      </c>
      <c r="F46" s="33" t="str">
        <f>VLOOKUP(E46,[6]ОО!C:E,3,FALSE)</f>
        <v>Муниципальное общеобразовательное учреждение средняя общеобразовательная школа № 5</v>
      </c>
      <c r="G46" s="31">
        <v>8</v>
      </c>
    </row>
    <row r="47" spans="1:7" ht="41.4" x14ac:dyDescent="0.3">
      <c r="A47" s="26">
        <f t="shared" si="0"/>
        <v>40</v>
      </c>
      <c r="B47" s="31" t="s">
        <v>2962</v>
      </c>
      <c r="C47" s="31" t="s">
        <v>2831</v>
      </c>
      <c r="D47" s="31" t="s">
        <v>2799</v>
      </c>
      <c r="E47" s="32">
        <v>287</v>
      </c>
      <c r="F47" s="33" t="str">
        <f>VLOOKUP(E47,[6]ОО!C:E,3,FALSE)</f>
        <v>Муниципальное общеобразовательное учреждение средняя общеобразовательная школа № 5</v>
      </c>
      <c r="G47" s="31">
        <v>8</v>
      </c>
    </row>
    <row r="48" spans="1:7" ht="41.4" x14ac:dyDescent="0.3">
      <c r="A48" s="26">
        <f t="shared" si="0"/>
        <v>41</v>
      </c>
      <c r="B48" s="31" t="s">
        <v>2852</v>
      </c>
      <c r="C48" s="31" t="s">
        <v>2789</v>
      </c>
      <c r="D48" s="31" t="s">
        <v>2802</v>
      </c>
      <c r="E48" s="32">
        <v>287</v>
      </c>
      <c r="F48" s="33" t="str">
        <f>VLOOKUP(E48,[6]ОО!C:E,3,FALSE)</f>
        <v>Муниципальное общеобразовательное учреждение средняя общеобразовательная школа № 5</v>
      </c>
      <c r="G48" s="31">
        <v>8</v>
      </c>
    </row>
    <row r="49" spans="1:7" ht="41.4" x14ac:dyDescent="0.3">
      <c r="A49" s="26">
        <f t="shared" si="0"/>
        <v>42</v>
      </c>
      <c r="B49" s="31" t="s">
        <v>2822</v>
      </c>
      <c r="C49" s="31" t="s">
        <v>2823</v>
      </c>
      <c r="D49" s="31" t="s">
        <v>2807</v>
      </c>
      <c r="E49" s="32">
        <v>287</v>
      </c>
      <c r="F49" s="33" t="str">
        <f>VLOOKUP(E49,[6]ОО!C:E,3,FALSE)</f>
        <v>Муниципальное общеобразовательное учреждение средняя общеобразовательная школа № 5</v>
      </c>
      <c r="G49" s="31">
        <v>8</v>
      </c>
    </row>
    <row r="50" spans="1:7" ht="41.4" x14ac:dyDescent="0.3">
      <c r="A50" s="26">
        <f t="shared" si="0"/>
        <v>43</v>
      </c>
      <c r="B50" s="31" t="s">
        <v>2834</v>
      </c>
      <c r="C50" s="31" t="s">
        <v>2835</v>
      </c>
      <c r="D50" s="31" t="s">
        <v>2836</v>
      </c>
      <c r="E50" s="32">
        <v>287</v>
      </c>
      <c r="F50" s="33" t="str">
        <f>VLOOKUP(E50,[6]ОО!C:E,3,FALSE)</f>
        <v>Муниципальное общеобразовательное учреждение средняя общеобразовательная школа № 5</v>
      </c>
      <c r="G50" s="31">
        <v>8</v>
      </c>
    </row>
    <row r="51" spans="1:7" ht="41.4" x14ac:dyDescent="0.3">
      <c r="A51" s="26">
        <f t="shared" si="0"/>
        <v>44</v>
      </c>
      <c r="B51" s="31" t="s">
        <v>2834</v>
      </c>
      <c r="C51" s="31" t="s">
        <v>2849</v>
      </c>
      <c r="D51" s="31" t="s">
        <v>2836</v>
      </c>
      <c r="E51" s="32">
        <v>287</v>
      </c>
      <c r="F51" s="33" t="str">
        <f>VLOOKUP(E51,[6]ОО!C:E,3,FALSE)</f>
        <v>Муниципальное общеобразовательное учреждение средняя общеобразовательная школа № 5</v>
      </c>
      <c r="G51" s="31">
        <v>8</v>
      </c>
    </row>
    <row r="52" spans="1:7" ht="41.4" x14ac:dyDescent="0.3">
      <c r="A52" s="26">
        <f t="shared" si="0"/>
        <v>45</v>
      </c>
      <c r="B52" s="31" t="s">
        <v>2850</v>
      </c>
      <c r="C52" s="31" t="s">
        <v>2851</v>
      </c>
      <c r="D52" s="31" t="s">
        <v>2846</v>
      </c>
      <c r="E52" s="32">
        <v>287</v>
      </c>
      <c r="F52" s="33" t="str">
        <f>VLOOKUP(E52,[6]ОО!C:E,3,FALSE)</f>
        <v>Муниципальное общеобразовательное учреждение средняя общеобразовательная школа № 5</v>
      </c>
      <c r="G52" s="31">
        <v>8</v>
      </c>
    </row>
    <row r="53" spans="1:7" ht="41.4" x14ac:dyDescent="0.3">
      <c r="A53" s="26">
        <f t="shared" si="0"/>
        <v>46</v>
      </c>
      <c r="B53" s="31" t="s">
        <v>2866</v>
      </c>
      <c r="C53" s="31" t="s">
        <v>2867</v>
      </c>
      <c r="D53" s="31" t="s">
        <v>2868</v>
      </c>
      <c r="E53" s="32">
        <v>288</v>
      </c>
      <c r="F53" s="33" t="str">
        <f>VLOOKUP(E53,[3]ОО!C:E,3,FALSE)</f>
        <v>Муниципальное бюджетное общеобразовательное учреждение лицей № 7 имени маршала авиации А.Н. Ефимова</v>
      </c>
      <c r="G53" s="31">
        <v>9</v>
      </c>
    </row>
    <row r="54" spans="1:7" ht="41.4" x14ac:dyDescent="0.3">
      <c r="A54" s="26">
        <f t="shared" si="0"/>
        <v>47</v>
      </c>
      <c r="B54" s="31" t="s">
        <v>2863</v>
      </c>
      <c r="C54" s="31" t="s">
        <v>2864</v>
      </c>
      <c r="D54" s="31" t="s">
        <v>2799</v>
      </c>
      <c r="E54" s="32">
        <v>288</v>
      </c>
      <c r="F54" s="33" t="str">
        <f>VLOOKUP(E54,[3]ОО!C:E,3,FALSE)</f>
        <v>Муниципальное бюджетное общеобразовательное учреждение лицей № 7 имени маршала авиации А.Н. Ефимова</v>
      </c>
      <c r="G54" s="31">
        <v>9</v>
      </c>
    </row>
    <row r="55" spans="1:7" ht="41.4" x14ac:dyDescent="0.3">
      <c r="A55" s="26">
        <f t="shared" si="0"/>
        <v>48</v>
      </c>
      <c r="B55" s="31" t="s">
        <v>2896</v>
      </c>
      <c r="C55" s="31" t="s">
        <v>2789</v>
      </c>
      <c r="D55" s="31" t="s">
        <v>2796</v>
      </c>
      <c r="E55" s="32">
        <v>288</v>
      </c>
      <c r="F55" s="33" t="str">
        <f>VLOOKUP(E55,[4]ОО!C:E,3,FALSE)</f>
        <v>Муниципальное бюджетное общеобразовательное учреждение лицей № 7 имени маршала авиации А.Н. Ефимова</v>
      </c>
      <c r="G55" s="31">
        <v>10</v>
      </c>
    </row>
    <row r="56" spans="1:7" ht="41.4" x14ac:dyDescent="0.3">
      <c r="A56" s="26">
        <f t="shared" si="0"/>
        <v>49</v>
      </c>
      <c r="B56" s="31" t="s">
        <v>2933</v>
      </c>
      <c r="C56" s="31" t="s">
        <v>2844</v>
      </c>
      <c r="D56" s="31" t="s">
        <v>2793</v>
      </c>
      <c r="E56" s="32">
        <v>289</v>
      </c>
      <c r="F56" s="33" t="str">
        <f>VLOOKUP(E56,[5]ОО!C:E,3,FALSE)</f>
        <v>Муниципальное бюджетное общеобразовательное учреждение средняя общеобразовательная школа №8</v>
      </c>
      <c r="G56" s="31">
        <v>11</v>
      </c>
    </row>
    <row r="57" spans="1:7" ht="41.4" x14ac:dyDescent="0.3">
      <c r="A57" s="26">
        <f t="shared" si="0"/>
        <v>50</v>
      </c>
      <c r="B57" s="31" t="s">
        <v>2931</v>
      </c>
      <c r="C57" s="31" t="s">
        <v>2809</v>
      </c>
      <c r="D57" s="31" t="s">
        <v>2813</v>
      </c>
      <c r="E57" s="32">
        <v>289</v>
      </c>
      <c r="F57" s="33" t="str">
        <f>VLOOKUP(E57,[5]ОО!C:E,3,FALSE)</f>
        <v>Муниципальное бюджетное общеобразовательное учреждение средняя общеобразовательная школа №8</v>
      </c>
      <c r="G57" s="31">
        <v>10</v>
      </c>
    </row>
    <row r="58" spans="1:7" ht="41.4" x14ac:dyDescent="0.3">
      <c r="A58" s="26">
        <f t="shared" si="0"/>
        <v>51</v>
      </c>
      <c r="B58" s="31" t="s">
        <v>2932</v>
      </c>
      <c r="C58" s="31" t="s">
        <v>2859</v>
      </c>
      <c r="D58" s="31" t="s">
        <v>2842</v>
      </c>
      <c r="E58" s="32">
        <v>289</v>
      </c>
      <c r="F58" s="33" t="str">
        <f>VLOOKUP(E58,[5]ОО!C:E,3,FALSE)</f>
        <v>Муниципальное бюджетное общеобразовательное учреждение средняя общеобразовательная школа №8</v>
      </c>
      <c r="G58" s="31">
        <v>11</v>
      </c>
    </row>
    <row r="59" spans="1:7" ht="41.4" customHeight="1" x14ac:dyDescent="0.3">
      <c r="A59" s="26">
        <f t="shared" si="0"/>
        <v>52</v>
      </c>
      <c r="B59" s="31" t="s">
        <v>2923</v>
      </c>
      <c r="C59" s="31" t="s">
        <v>2924</v>
      </c>
      <c r="D59" s="31" t="s">
        <v>2925</v>
      </c>
      <c r="E59" s="32">
        <v>289</v>
      </c>
      <c r="F59" s="33" t="s">
        <v>2049</v>
      </c>
      <c r="G59" s="31">
        <v>7</v>
      </c>
    </row>
    <row r="60" spans="1:7" ht="41.4" x14ac:dyDescent="0.3">
      <c r="A60" s="26">
        <f t="shared" si="0"/>
        <v>53</v>
      </c>
      <c r="B60" s="31" t="s">
        <v>2914</v>
      </c>
      <c r="C60" s="31" t="s">
        <v>2801</v>
      </c>
      <c r="D60" s="31" t="s">
        <v>2833</v>
      </c>
      <c r="E60" s="32">
        <v>289</v>
      </c>
      <c r="F60" s="33" t="str">
        <f>VLOOKUP(E60,[5]ОО!C:E,3,FALSE)</f>
        <v>Муниципальное бюджетное общеобразовательное учреждение средняя общеобразовательная школа №8</v>
      </c>
      <c r="G60" s="31">
        <v>11</v>
      </c>
    </row>
    <row r="61" spans="1:7" ht="41.4" x14ac:dyDescent="0.3">
      <c r="A61" s="26">
        <f t="shared" si="0"/>
        <v>54</v>
      </c>
      <c r="B61" s="31" t="s">
        <v>2929</v>
      </c>
      <c r="C61" s="31" t="s">
        <v>2934</v>
      </c>
      <c r="D61" s="31" t="s">
        <v>2930</v>
      </c>
      <c r="E61" s="32">
        <v>289</v>
      </c>
      <c r="F61" s="33" t="str">
        <f>VLOOKUP(E61,[5]ОО!C:E,3,FALSE)</f>
        <v>Муниципальное бюджетное общеобразовательное учреждение средняя общеобразовательная школа №8</v>
      </c>
      <c r="G61" s="31">
        <v>7</v>
      </c>
    </row>
    <row r="62" spans="1:7" ht="41.4" x14ac:dyDescent="0.3">
      <c r="A62" s="26">
        <f t="shared" si="0"/>
        <v>55</v>
      </c>
      <c r="B62" s="31" t="s">
        <v>2825</v>
      </c>
      <c r="C62" s="31" t="s">
        <v>2817</v>
      </c>
      <c r="D62" s="31" t="s">
        <v>2846</v>
      </c>
      <c r="E62" s="32">
        <v>289</v>
      </c>
      <c r="F62" s="33" t="s">
        <v>2049</v>
      </c>
      <c r="G62" s="31">
        <v>7</v>
      </c>
    </row>
    <row r="63" spans="1:7" ht="41.4" x14ac:dyDescent="0.3">
      <c r="A63" s="26">
        <f t="shared" si="0"/>
        <v>56</v>
      </c>
      <c r="B63" s="31" t="s">
        <v>2926</v>
      </c>
      <c r="C63" s="31" t="s">
        <v>2823</v>
      </c>
      <c r="D63" s="31" t="s">
        <v>2802</v>
      </c>
      <c r="E63" s="32">
        <v>289</v>
      </c>
      <c r="F63" s="33" t="s">
        <v>2049</v>
      </c>
      <c r="G63" s="31">
        <v>7</v>
      </c>
    </row>
    <row r="64" spans="1:7" ht="45" customHeight="1" x14ac:dyDescent="0.3">
      <c r="A64" s="26">
        <f t="shared" si="0"/>
        <v>57</v>
      </c>
      <c r="B64" s="31" t="s">
        <v>2927</v>
      </c>
      <c r="C64" s="31" t="s">
        <v>2928</v>
      </c>
      <c r="D64" s="31" t="s">
        <v>2802</v>
      </c>
      <c r="E64" s="32">
        <v>289</v>
      </c>
      <c r="F64" s="33" t="str">
        <f>VLOOKUP(E64,[5]ОО!C:E,3,FALSE)</f>
        <v>Муниципальное бюджетное общеобразовательное учреждение средняя общеобразовательная школа №8</v>
      </c>
      <c r="G64" s="31">
        <v>7</v>
      </c>
    </row>
    <row r="65" spans="1:7" ht="55.2" x14ac:dyDescent="0.3">
      <c r="A65" s="26">
        <f t="shared" si="0"/>
        <v>58</v>
      </c>
      <c r="B65" s="31" t="s">
        <v>2861</v>
      </c>
      <c r="C65" s="31" t="s">
        <v>2862</v>
      </c>
      <c r="D65" s="31" t="s">
        <v>2799</v>
      </c>
      <c r="E65" s="32">
        <v>292</v>
      </c>
      <c r="F65" s="33" t="str">
        <f>VLOOKUP(E65,[3]ОО!C:E,3,FALSE)</f>
        <v>Муниципальное бюджетное общеобразовательное учреждение Волошинская средняя общеобразовательная школа</v>
      </c>
      <c r="G65" s="31">
        <v>9</v>
      </c>
    </row>
    <row r="66" spans="1:7" ht="55.2" x14ac:dyDescent="0.3">
      <c r="A66" s="26">
        <f t="shared" si="0"/>
        <v>59</v>
      </c>
      <c r="B66" s="31" t="s">
        <v>2889</v>
      </c>
      <c r="C66" s="31" t="s">
        <v>2817</v>
      </c>
      <c r="D66" s="31" t="s">
        <v>2793</v>
      </c>
      <c r="E66" s="32">
        <v>292</v>
      </c>
      <c r="F66" s="33" t="str">
        <f>VLOOKUP(E66,[4]ОО!C:E,3,FALSE)</f>
        <v>Муниципальное бюджетное общеобразовательное учреждение Волошинская средняя общеобразовательная школа</v>
      </c>
      <c r="G66" s="31">
        <v>10</v>
      </c>
    </row>
    <row r="67" spans="1:7" ht="55.2" x14ac:dyDescent="0.3">
      <c r="A67" s="26">
        <f t="shared" si="0"/>
        <v>60</v>
      </c>
      <c r="B67" s="31" t="s">
        <v>2853</v>
      </c>
      <c r="C67" s="31" t="s">
        <v>2854</v>
      </c>
      <c r="D67" s="31" t="s">
        <v>2855</v>
      </c>
      <c r="E67" s="32">
        <v>292</v>
      </c>
      <c r="F67" s="33" t="str">
        <f>VLOOKUP(E67,[6]ОО!C:E,3,FALSE)</f>
        <v>Муниципальное бюджетное общеобразовательное учреждение Волошинская средняя общеобразовательная школа</v>
      </c>
      <c r="G67" s="31">
        <v>8</v>
      </c>
    </row>
    <row r="68" spans="1:7" ht="55.2" x14ac:dyDescent="0.3">
      <c r="A68" s="26">
        <f t="shared" si="0"/>
        <v>61</v>
      </c>
      <c r="B68" s="31" t="s">
        <v>2900</v>
      </c>
      <c r="C68" s="31" t="s">
        <v>2835</v>
      </c>
      <c r="D68" s="31" t="s">
        <v>2901</v>
      </c>
      <c r="E68" s="32">
        <v>293</v>
      </c>
      <c r="F68" s="33" t="str">
        <f>VLOOKUP(E68,[4]ОО!C:E,3,FALSE)</f>
        <v>Муниципальное бюджетное общеобразовательное учреждение Дегтевская средняя общеобразовательная школа</v>
      </c>
      <c r="G68" s="31">
        <v>10</v>
      </c>
    </row>
    <row r="69" spans="1:7" ht="55.2" x14ac:dyDescent="0.3">
      <c r="A69" s="26">
        <f t="shared" si="0"/>
        <v>62</v>
      </c>
      <c r="B69" s="31" t="s">
        <v>2902</v>
      </c>
      <c r="C69" s="31" t="s">
        <v>2886</v>
      </c>
      <c r="D69" s="31" t="s">
        <v>2903</v>
      </c>
      <c r="E69" s="32">
        <v>293</v>
      </c>
      <c r="F69" s="33" t="str">
        <f>VLOOKUP(E69,[4]ОО!C:E,3,FALSE)</f>
        <v>Муниципальное бюджетное общеобразовательное учреждение Дегтевская средняя общеобразовательная школа</v>
      </c>
      <c r="G69" s="31">
        <v>10</v>
      </c>
    </row>
    <row r="70" spans="1:7" ht="55.2" x14ac:dyDescent="0.3">
      <c r="A70" s="26">
        <f t="shared" si="0"/>
        <v>63</v>
      </c>
      <c r="B70" s="31" t="s">
        <v>2892</v>
      </c>
      <c r="C70" s="31" t="s">
        <v>2893</v>
      </c>
      <c r="D70" s="31" t="s">
        <v>2894</v>
      </c>
      <c r="E70" s="32">
        <v>293</v>
      </c>
      <c r="F70" s="33" t="str">
        <f>VLOOKUP(E70,[4]ОО!C:E,3,FALSE)</f>
        <v>Муниципальное бюджетное общеобразовательное учреждение Дегтевская средняя общеобразовательная школа</v>
      </c>
      <c r="G70" s="31">
        <v>10</v>
      </c>
    </row>
    <row r="71" spans="1:7" ht="55.2" x14ac:dyDescent="0.3">
      <c r="A71" s="26">
        <f t="shared" si="0"/>
        <v>64</v>
      </c>
      <c r="B71" s="31" t="s">
        <v>2897</v>
      </c>
      <c r="C71" s="31" t="s">
        <v>2801</v>
      </c>
      <c r="D71" s="31" t="s">
        <v>2810</v>
      </c>
      <c r="E71" s="32">
        <v>293</v>
      </c>
      <c r="F71" s="33" t="str">
        <f>VLOOKUP(E71,[4]ОО!C:E,3,FALSE)</f>
        <v>Муниципальное бюджетное общеобразовательное учреждение Дегтевская средняя общеобразовательная школа</v>
      </c>
      <c r="G71" s="31">
        <v>10</v>
      </c>
    </row>
    <row r="72" spans="1:7" ht="55.2" x14ac:dyDescent="0.3">
      <c r="A72" s="26">
        <f t="shared" si="0"/>
        <v>65</v>
      </c>
      <c r="B72" s="27" t="s">
        <v>2959</v>
      </c>
      <c r="C72" s="27" t="s">
        <v>2960</v>
      </c>
      <c r="D72" s="27" t="s">
        <v>2961</v>
      </c>
      <c r="E72" s="27">
        <v>294</v>
      </c>
      <c r="F72" s="33" t="str">
        <f>VLOOKUP(E72,[7]ОО!C:E,3,FALSE)</f>
        <v>Муниципальное бюджетное общеобразовательное учреждение Криворожская средняя общеобразовательная школа</v>
      </c>
      <c r="G72" s="31">
        <v>10</v>
      </c>
    </row>
    <row r="73" spans="1:7" ht="55.2" x14ac:dyDescent="0.3">
      <c r="A73" s="26">
        <f t="shared" si="0"/>
        <v>66</v>
      </c>
      <c r="B73" s="31" t="s">
        <v>2890</v>
      </c>
      <c r="C73" s="31" t="s">
        <v>2891</v>
      </c>
      <c r="D73" s="31" t="s">
        <v>2855</v>
      </c>
      <c r="E73" s="32">
        <v>294</v>
      </c>
      <c r="F73" s="33" t="str">
        <f>VLOOKUP(E73,[4]ОО!C:E,3,FALSE)</f>
        <v>Муниципальное бюджетное общеобразовательное учреждение Криворожская средняя общеобразовательная школа</v>
      </c>
      <c r="G73" s="31">
        <v>10</v>
      </c>
    </row>
    <row r="74" spans="1:7" ht="55.2" x14ac:dyDescent="0.3">
      <c r="A74" s="26">
        <f t="shared" si="0"/>
        <v>67</v>
      </c>
      <c r="B74" s="31" t="s">
        <v>2800</v>
      </c>
      <c r="C74" s="31" t="s">
        <v>2801</v>
      </c>
      <c r="D74" s="31" t="s">
        <v>2802</v>
      </c>
      <c r="E74" s="32">
        <v>294</v>
      </c>
      <c r="F74" s="33" t="str">
        <f>VLOOKUP(E74,[10]ОО!C:E,3,FALSE)</f>
        <v>Муниципальное бюджетное общеобразовательное учреждение Криворожская средняя общеобразовательная школа</v>
      </c>
      <c r="G74" s="31">
        <v>7</v>
      </c>
    </row>
    <row r="75" spans="1:7" ht="55.2" x14ac:dyDescent="0.3">
      <c r="A75" s="26">
        <f t="shared" ref="A75:A94" si="1">A74+1</f>
        <v>68</v>
      </c>
      <c r="B75" s="31" t="s">
        <v>2882</v>
      </c>
      <c r="C75" s="31" t="s">
        <v>2883</v>
      </c>
      <c r="D75" s="31" t="s">
        <v>2884</v>
      </c>
      <c r="E75" s="32">
        <v>294</v>
      </c>
      <c r="F75" s="33" t="str">
        <f>VLOOKUP(E75,[3]ОО!C:E,3,FALSE)</f>
        <v>Муниципальное бюджетное общеобразовательное учреждение Криворожская средняя общеобразовательная школа</v>
      </c>
      <c r="G75" s="31">
        <v>9</v>
      </c>
    </row>
    <row r="76" spans="1:7" ht="55.2" x14ac:dyDescent="0.3">
      <c r="A76" s="26">
        <f t="shared" si="1"/>
        <v>69</v>
      </c>
      <c r="B76" s="31" t="s">
        <v>2898</v>
      </c>
      <c r="C76" s="31" t="s">
        <v>2899</v>
      </c>
      <c r="D76" s="31" t="s">
        <v>2790</v>
      </c>
      <c r="E76" s="32">
        <v>296</v>
      </c>
      <c r="F76" s="33" t="str">
        <f>VLOOKUP(E76,[7]ОО!C:E,3,FALSE)</f>
        <v>Муниципальное бюджетное общеобразовательное учреждение Кудиновская основная общеобразовательная школа</v>
      </c>
      <c r="G76" s="31">
        <v>10</v>
      </c>
    </row>
    <row r="77" spans="1:7" ht="55.2" x14ac:dyDescent="0.3">
      <c r="A77" s="26">
        <f t="shared" si="1"/>
        <v>70</v>
      </c>
      <c r="B77" s="31" t="s">
        <v>2880</v>
      </c>
      <c r="C77" s="31" t="s">
        <v>2820</v>
      </c>
      <c r="D77" s="31" t="s">
        <v>2881</v>
      </c>
      <c r="E77" s="32">
        <v>296</v>
      </c>
      <c r="F77" s="33" t="str">
        <f>VLOOKUP(E77,[3]ОО!C:E,3,FALSE)</f>
        <v>Муниципальное бюджетное общеобразовательное учреждение Кудиновская основная общеобразовательная школа</v>
      </c>
      <c r="G77" s="31">
        <v>9</v>
      </c>
    </row>
    <row r="78" spans="1:7" ht="55.2" x14ac:dyDescent="0.3">
      <c r="A78" s="26">
        <f t="shared" si="1"/>
        <v>71</v>
      </c>
      <c r="B78" s="31" t="s">
        <v>2797</v>
      </c>
      <c r="C78" s="31" t="s">
        <v>2798</v>
      </c>
      <c r="D78" s="31" t="s">
        <v>2799</v>
      </c>
      <c r="E78" s="32">
        <v>296</v>
      </c>
      <c r="F78" s="33" t="str">
        <f>VLOOKUP(E78,[14]ОО!C:E,3,FALSE)</f>
        <v>Муниципальное бюджетное общеобразовательное учреждение Кудиновская основная общеобразовательная школа</v>
      </c>
      <c r="G78" s="31">
        <v>7</v>
      </c>
    </row>
    <row r="79" spans="1:7" ht="55.2" x14ac:dyDescent="0.3">
      <c r="A79" s="26">
        <f t="shared" si="1"/>
        <v>72</v>
      </c>
      <c r="B79" s="31" t="s">
        <v>2805</v>
      </c>
      <c r="C79" s="31" t="s">
        <v>2806</v>
      </c>
      <c r="D79" s="31" t="s">
        <v>2807</v>
      </c>
      <c r="E79" s="32">
        <v>296</v>
      </c>
      <c r="F79" s="33" t="str">
        <f>VLOOKUP(E79,[14]ОО!C:E,3,FALSE)</f>
        <v>Муниципальное бюджетное общеобразовательное учреждение Кудиновская основная общеобразовательная школа</v>
      </c>
      <c r="G79" s="31">
        <v>7</v>
      </c>
    </row>
    <row r="80" spans="1:7" ht="55.2" x14ac:dyDescent="0.3">
      <c r="A80" s="26">
        <f t="shared" si="1"/>
        <v>73</v>
      </c>
      <c r="B80" s="34" t="s">
        <v>2904</v>
      </c>
      <c r="C80" s="34" t="s">
        <v>2859</v>
      </c>
      <c r="D80" s="31" t="s">
        <v>2793</v>
      </c>
      <c r="E80" s="34">
        <v>299</v>
      </c>
      <c r="F80" s="33" t="str">
        <f>VLOOKUP(E80,[4]ОО!C:E,3,FALSE)</f>
        <v>Муниципальное бюджетное общеобразовательное учреждение Мальчевская средняя общеобразовательная школа</v>
      </c>
      <c r="G80" s="31">
        <v>10</v>
      </c>
    </row>
    <row r="81" spans="1:7" ht="55.2" x14ac:dyDescent="0.3">
      <c r="A81" s="26">
        <f t="shared" si="1"/>
        <v>74</v>
      </c>
      <c r="B81" s="34" t="s">
        <v>2788</v>
      </c>
      <c r="C81" s="34" t="s">
        <v>2795</v>
      </c>
      <c r="D81" s="31" t="s">
        <v>2796</v>
      </c>
      <c r="E81" s="32">
        <v>299</v>
      </c>
      <c r="F81" s="33" t="s">
        <v>2794</v>
      </c>
      <c r="G81" s="31">
        <v>7</v>
      </c>
    </row>
    <row r="82" spans="1:7" ht="55.2" x14ac:dyDescent="0.3">
      <c r="A82" s="26">
        <f t="shared" si="1"/>
        <v>75</v>
      </c>
      <c r="B82" s="34" t="s">
        <v>2791</v>
      </c>
      <c r="C82" s="38" t="s">
        <v>2792</v>
      </c>
      <c r="D82" s="38" t="s">
        <v>2793</v>
      </c>
      <c r="E82" s="34">
        <v>299</v>
      </c>
      <c r="F82" s="33" t="s">
        <v>2794</v>
      </c>
      <c r="G82" s="31">
        <v>7</v>
      </c>
    </row>
    <row r="83" spans="1:7" ht="55.2" x14ac:dyDescent="0.3">
      <c r="A83" s="26">
        <f t="shared" si="1"/>
        <v>76</v>
      </c>
      <c r="B83" s="31" t="s">
        <v>2871</v>
      </c>
      <c r="C83" s="31" t="s">
        <v>2872</v>
      </c>
      <c r="D83" s="31" t="s">
        <v>2873</v>
      </c>
      <c r="E83" s="32">
        <v>300</v>
      </c>
      <c r="F83" s="33" t="str">
        <f>VLOOKUP(E83,[3]ОО!C:E,3,FALSE)</f>
        <v>Муниципальное бюджетное общеобразовательное учреждение Марьевская средняя общеобразовательная школа</v>
      </c>
      <c r="G83" s="31">
        <v>9</v>
      </c>
    </row>
    <row r="84" spans="1:7" ht="55.2" x14ac:dyDescent="0.3">
      <c r="A84" s="26">
        <f t="shared" si="1"/>
        <v>77</v>
      </c>
      <c r="B84" s="27" t="s">
        <v>2957</v>
      </c>
      <c r="C84" s="27" t="s">
        <v>2801</v>
      </c>
      <c r="D84" s="27" t="s">
        <v>2855</v>
      </c>
      <c r="E84" s="27">
        <v>301</v>
      </c>
      <c r="F84" s="33" t="str">
        <f>VLOOKUP(E84,[11]ОО!C:E,3,FALSE)</f>
        <v>Муниципальное бюджетное общеобразовательное учреждение Нагольненская средняя общеобразовательная школа</v>
      </c>
      <c r="G84" s="31">
        <v>9</v>
      </c>
    </row>
    <row r="85" spans="1:7" ht="55.2" x14ac:dyDescent="0.3">
      <c r="A85" s="26">
        <f t="shared" si="1"/>
        <v>78</v>
      </c>
      <c r="B85" s="31" t="s">
        <v>2878</v>
      </c>
      <c r="C85" s="31" t="s">
        <v>2831</v>
      </c>
      <c r="D85" s="31" t="s">
        <v>2879</v>
      </c>
      <c r="E85" s="32">
        <v>304</v>
      </c>
      <c r="F85" s="33" t="str">
        <f>VLOOKUP(E85,[3]ОО!C:E,3,FALSE)</f>
        <v>Муниципальное бюджетное общеобразовательное учреждение Ольхово-Рогская средняя общеобразовательная школа</v>
      </c>
      <c r="G85" s="31">
        <v>9</v>
      </c>
    </row>
    <row r="86" spans="1:7" ht="55.2" x14ac:dyDescent="0.3">
      <c r="A86" s="26">
        <f t="shared" si="1"/>
        <v>79</v>
      </c>
      <c r="B86" s="31" t="s">
        <v>2874</v>
      </c>
      <c r="C86" s="31" t="s">
        <v>2875</v>
      </c>
      <c r="D86" s="31" t="s">
        <v>2799</v>
      </c>
      <c r="E86" s="32">
        <v>304</v>
      </c>
      <c r="F86" s="33" t="str">
        <f>VLOOKUP(E86,[3]ОО!C:E,3,FALSE)</f>
        <v>Муниципальное бюджетное общеобразовательное учреждение Ольхово-Рогская средняя общеобразовательная школа</v>
      </c>
      <c r="G86" s="31">
        <v>9</v>
      </c>
    </row>
    <row r="87" spans="1:7" ht="55.2" x14ac:dyDescent="0.3">
      <c r="A87" s="26">
        <f t="shared" si="1"/>
        <v>80</v>
      </c>
      <c r="B87" s="31" t="s">
        <v>2895</v>
      </c>
      <c r="C87" s="31" t="s">
        <v>2835</v>
      </c>
      <c r="D87" s="31" t="s">
        <v>2790</v>
      </c>
      <c r="E87" s="32">
        <v>305</v>
      </c>
      <c r="F87" s="33" t="str">
        <f>VLOOKUP(E87,[4]ОО!C:E,3,FALSE)</f>
        <v>Муниципальное бюджетное общеобразовательное учреждение Первомайская средняя общеобразовательная школа</v>
      </c>
      <c r="G87" s="31">
        <v>10</v>
      </c>
    </row>
    <row r="88" spans="1:7" ht="55.2" x14ac:dyDescent="0.3">
      <c r="A88" s="26">
        <f t="shared" si="1"/>
        <v>81</v>
      </c>
      <c r="B88" s="31" t="s">
        <v>2816</v>
      </c>
      <c r="C88" s="31" t="s">
        <v>2817</v>
      </c>
      <c r="D88" s="31" t="s">
        <v>2818</v>
      </c>
      <c r="E88" s="32">
        <v>309</v>
      </c>
      <c r="F88" s="33" t="str">
        <f>VLOOKUP(E88,[6]ОО!C:E,3,FALSE)</f>
        <v>Муниципальное бюджетное общеобразовательное учреждение Терновская средняя общеобразовательная школа №1</v>
      </c>
      <c r="G88" s="31">
        <v>8</v>
      </c>
    </row>
    <row r="89" spans="1:7" ht="55.2" x14ac:dyDescent="0.3">
      <c r="A89" s="26">
        <f t="shared" si="1"/>
        <v>82</v>
      </c>
      <c r="B89" s="31" t="s">
        <v>2888</v>
      </c>
      <c r="C89" s="31" t="s">
        <v>2872</v>
      </c>
      <c r="D89" s="31" t="s">
        <v>2879</v>
      </c>
      <c r="E89" s="32">
        <v>309</v>
      </c>
      <c r="F89" s="33" t="str">
        <f>VLOOKUP(E89,[3]ОО!C:E,3,FALSE)</f>
        <v>Муниципальное бюджетное общеобразовательное учреждение Терновская средняя общеобразовательная школа №1</v>
      </c>
      <c r="G89" s="31">
        <v>9</v>
      </c>
    </row>
    <row r="90" spans="1:7" ht="55.2" x14ac:dyDescent="0.3">
      <c r="A90" s="26">
        <f t="shared" si="1"/>
        <v>83</v>
      </c>
      <c r="B90" s="31" t="s">
        <v>2803</v>
      </c>
      <c r="C90" s="31" t="s">
        <v>2804</v>
      </c>
      <c r="D90" s="31" t="s">
        <v>2799</v>
      </c>
      <c r="E90" s="32">
        <v>2032</v>
      </c>
      <c r="F90" s="33" t="s">
        <v>2384</v>
      </c>
      <c r="G90" s="31">
        <v>7</v>
      </c>
    </row>
    <row r="91" spans="1:7" ht="55.2" x14ac:dyDescent="0.3">
      <c r="A91" s="26">
        <f t="shared" si="1"/>
        <v>84</v>
      </c>
      <c r="B91" s="31" t="s">
        <v>2921</v>
      </c>
      <c r="C91" s="31" t="s">
        <v>2899</v>
      </c>
      <c r="D91" s="31" t="s">
        <v>2922</v>
      </c>
      <c r="E91" s="32">
        <v>2032</v>
      </c>
      <c r="F91" s="33" t="s">
        <v>2384</v>
      </c>
      <c r="G91" s="31">
        <v>8</v>
      </c>
    </row>
    <row r="92" spans="1:7" ht="41.4" x14ac:dyDescent="0.3">
      <c r="A92" s="26">
        <f t="shared" si="1"/>
        <v>85</v>
      </c>
      <c r="B92" s="31" t="s">
        <v>2829</v>
      </c>
      <c r="C92" s="31" t="s">
        <v>2830</v>
      </c>
      <c r="D92" s="31" t="s">
        <v>2790</v>
      </c>
      <c r="E92" s="32">
        <v>2940</v>
      </c>
      <c r="F92" s="33" t="str">
        <f>VLOOKUP(E92,[6]ОО!C:E,3,FALSE)</f>
        <v>Муниципальное бюджетное общеобразовательное учреждение Курская основная общеобразовательная школа</v>
      </c>
      <c r="G92" s="31">
        <v>8</v>
      </c>
    </row>
    <row r="93" spans="1:7" ht="55.2" x14ac:dyDescent="0.3">
      <c r="A93" s="26">
        <f t="shared" si="1"/>
        <v>86</v>
      </c>
      <c r="B93" s="31" t="s">
        <v>2869</v>
      </c>
      <c r="C93" s="31" t="s">
        <v>2870</v>
      </c>
      <c r="D93" s="35" t="s">
        <v>2793</v>
      </c>
      <c r="E93" s="32">
        <v>2941</v>
      </c>
      <c r="F93" s="33" t="str">
        <f>VLOOKUP(E93,[3]ОО!C:E,3,FALSE)</f>
        <v>Муниципальное бюджетное общеобразовательное учреждение Рогаликовская основная общеобразовательная школа</v>
      </c>
      <c r="G93" s="31">
        <v>9</v>
      </c>
    </row>
    <row r="94" spans="1:7" ht="55.2" x14ac:dyDescent="0.3">
      <c r="A94" s="26">
        <f t="shared" si="1"/>
        <v>87</v>
      </c>
      <c r="B94" s="31" t="s">
        <v>2788</v>
      </c>
      <c r="C94" s="31" t="s">
        <v>2789</v>
      </c>
      <c r="D94" s="31" t="s">
        <v>2790</v>
      </c>
      <c r="E94" s="32">
        <v>2943</v>
      </c>
      <c r="F94" s="33" t="str">
        <f>VLOOKUP(E94,[1]ОО!C:E,3,FALSE)</f>
        <v>Муниципальное бюджетное общеобразовательное учреждение Фоминская основная общеобразовательная школа</v>
      </c>
      <c r="G94" s="31">
        <v>7</v>
      </c>
    </row>
  </sheetData>
  <sortState ref="B8:N95">
    <sortCondition ref="E8:E95"/>
  </sortState>
  <mergeCells count="2">
    <mergeCell ref="B3:C3"/>
    <mergeCell ref="A4:C4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G44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[5]Класс!#REF!</xm:f>
          </x14:formula1>
          <xm:sqref>G68 G80:G81 G83 G9:G12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[9]Класс!#REF!</xm:f>
          </x14:formula1>
          <xm:sqref>G82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[8]Класс!#REF!</xm:f>
          </x14:formula1>
          <xm:sqref>G16:G20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2021-11-14T21:06:05Z</dcterms:modified>
</cp:coreProperties>
</file>